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4 กรมโรงงานอุตสาหกรรม\เอกสารประชาสัมพันธ์\"/>
    </mc:Choice>
  </mc:AlternateContent>
  <bookViews>
    <workbookView xWindow="0" yWindow="0" windowWidth="15360" windowHeight="7020"/>
  </bookViews>
  <sheets>
    <sheet name="2562" sheetId="5" r:id="rId1"/>
    <sheet name="2563" sheetId="7" r:id="rId2"/>
    <sheet name="TGO_EF" sheetId="6" r:id="rId3"/>
  </sheets>
  <externalReferences>
    <externalReference r:id="rId4"/>
    <externalReference r:id="rId5"/>
  </externalReferences>
  <definedNames>
    <definedName name="\0" localSheetId="1">#REF!</definedName>
    <definedName name="\0">#REF!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p" localSheetId="1">#REF!</definedName>
    <definedName name="\p">#REF!</definedName>
    <definedName name="\s" localSheetId="1">#REF!</definedName>
    <definedName name="\s">#REF!</definedName>
    <definedName name="\x" localSheetId="1">#REF!</definedName>
    <definedName name="\x">#REF!</definedName>
    <definedName name="\z" localSheetId="1">#REF!</definedName>
    <definedName name="\z">#REF!</definedName>
    <definedName name="A" localSheetId="1">#REF!</definedName>
    <definedName name="A">#REF!</definedName>
    <definedName name="B" localSheetId="1">#REF!</definedName>
    <definedName name="B">#REF!</definedName>
    <definedName name="BTU">[1]ม.ค.!$C$2</definedName>
    <definedName name="BTU_16" localSheetId="1">#REF!</definedName>
    <definedName name="BTU_16">#REF!</definedName>
    <definedName name="BTU_17" localSheetId="1">#REF!</definedName>
    <definedName name="BTU_17">#REF!</definedName>
    <definedName name="BTU_18" localSheetId="1">#REF!</definedName>
    <definedName name="BTU_18">#REF!</definedName>
    <definedName name="BTU_19" localSheetId="1">#REF!</definedName>
    <definedName name="BTU_19">#REF!</definedName>
    <definedName name="BTU_20" localSheetId="1">#REF!</definedName>
    <definedName name="BTU_20">#REF!</definedName>
    <definedName name="BTU_21" localSheetId="1">#REF!</definedName>
    <definedName name="BTU_21">#REF!</definedName>
    <definedName name="BTU_22" localSheetId="1">#REF!</definedName>
    <definedName name="BTU_22">#REF!</definedName>
    <definedName name="BTU_23" localSheetId="1">#REF!</definedName>
    <definedName name="BTU_23">#REF!</definedName>
    <definedName name="BTU_24" localSheetId="1">#REF!</definedName>
    <definedName name="BTU_24">#REF!</definedName>
    <definedName name="BTU_25" localSheetId="1">#REF!</definedName>
    <definedName name="BTU_25">#REF!</definedName>
    <definedName name="BTU_26" localSheetId="1">#REF!</definedName>
    <definedName name="BTU_26">#REF!</definedName>
    <definedName name="C_" localSheetId="1">#REF!</definedName>
    <definedName name="C_">#REF!</definedName>
    <definedName name="Cal_16" localSheetId="1">#REF!</definedName>
    <definedName name="Cal_16">#REF!</definedName>
    <definedName name="Cal_17" localSheetId="1">#REF!</definedName>
    <definedName name="Cal_17">#REF!</definedName>
    <definedName name="Cal_18" localSheetId="1">#REF!</definedName>
    <definedName name="Cal_18">#REF!</definedName>
    <definedName name="Cal_19" localSheetId="1">#REF!</definedName>
    <definedName name="Cal_19">#REF!</definedName>
    <definedName name="Cal_20" localSheetId="1">#REF!</definedName>
    <definedName name="Cal_20">#REF!</definedName>
    <definedName name="Cal_21" localSheetId="1">#REF!</definedName>
    <definedName name="Cal_21">#REF!</definedName>
    <definedName name="Cal_22" localSheetId="1">#REF!</definedName>
    <definedName name="Cal_22">#REF!</definedName>
    <definedName name="Cal_23" localSheetId="1">#REF!</definedName>
    <definedName name="Cal_23">#REF!</definedName>
    <definedName name="Cal_24" localSheetId="1">#REF!</definedName>
    <definedName name="Cal_24">#REF!</definedName>
    <definedName name="Cal_25" localSheetId="1">#REF!</definedName>
    <definedName name="Cal_25">#REF!</definedName>
    <definedName name="Cal_26" localSheetId="1">#REF!</definedName>
    <definedName name="Cal_26">#REF!</definedName>
    <definedName name="CAT" localSheetId="1">#REF!</definedName>
    <definedName name="CAT">#REF!</definedName>
    <definedName name="D" localSheetId="1">#REF!</definedName>
    <definedName name="D">#REF!</definedName>
    <definedName name="DOG" localSheetId="1">#REF!</definedName>
    <definedName name="DOG">#REF!</definedName>
    <definedName name="E" localSheetId="1">#REF!</definedName>
    <definedName name="E">#REF!</definedName>
    <definedName name="Ein" localSheetId="1">#REF!</definedName>
    <definedName name="Ein">#REF!</definedName>
    <definedName name="Eout" localSheetId="1">#REF!</definedName>
    <definedName name="Eout">#REF!</definedName>
    <definedName name="F" localSheetId="1">#REF!</definedName>
    <definedName name="F">#REF!</definedName>
    <definedName name="Fuel" localSheetId="1">'[2]ม_ค_ _2_'!#REF!</definedName>
    <definedName name="Fuel">'[2]ม_ค_ _2_'!#REF!</definedName>
    <definedName name="Fuel_10" localSheetId="1">'[2]ก_ค_ _2_'!#REF!</definedName>
    <definedName name="Fuel_10">'[2]ก_ค_ _2_'!#REF!</definedName>
    <definedName name="Fuel_11" localSheetId="1">'[2]ส_ค_ _2_'!#REF!</definedName>
    <definedName name="Fuel_11">'[2]ส_ค_ _2_'!#REF!</definedName>
    <definedName name="Fuel_12" localSheetId="1">'[2]ก_ย_ _2_'!#REF!</definedName>
    <definedName name="Fuel_12">'[2]ก_ย_ _2_'!#REF!</definedName>
    <definedName name="Fuel_13" localSheetId="1">'[2]ต_ค_ _2_'!#REF!</definedName>
    <definedName name="Fuel_13">'[2]ต_ค_ _2_'!#REF!</definedName>
    <definedName name="Fuel_14" localSheetId="1">'[2]พ_ย_ _2_'!#REF!</definedName>
    <definedName name="Fuel_14">'[2]พ_ย_ _2_'!#REF!</definedName>
    <definedName name="Fuel_15" localSheetId="1">'[2]ธ_ค_ _2_'!#REF!</definedName>
    <definedName name="Fuel_15">'[2]ธ_ค_ _2_'!#REF!</definedName>
    <definedName name="Fuel_16" localSheetId="1">#REF!</definedName>
    <definedName name="Fuel_16">#REF!</definedName>
    <definedName name="Fuel_17" localSheetId="1">#REF!</definedName>
    <definedName name="Fuel_17">#REF!</definedName>
    <definedName name="Fuel_18" localSheetId="1">#REF!</definedName>
    <definedName name="Fuel_18">#REF!</definedName>
    <definedName name="Fuel_19" localSheetId="1">#REF!</definedName>
    <definedName name="Fuel_19">#REF!</definedName>
    <definedName name="Fuel_20" localSheetId="1">#REF!</definedName>
    <definedName name="Fuel_20">#REF!</definedName>
    <definedName name="Fuel_21" localSheetId="1">#REF!</definedName>
    <definedName name="Fuel_21">#REF!</definedName>
    <definedName name="Fuel_22" localSheetId="1">#REF!</definedName>
    <definedName name="Fuel_22">#REF!</definedName>
    <definedName name="Fuel_23" localSheetId="1">#REF!</definedName>
    <definedName name="Fuel_23">#REF!</definedName>
    <definedName name="Fuel_24" localSheetId="1">#REF!</definedName>
    <definedName name="Fuel_24">#REF!</definedName>
    <definedName name="Fuel_25" localSheetId="1">#REF!</definedName>
    <definedName name="Fuel_25">#REF!</definedName>
    <definedName name="Fuel_26" localSheetId="1">#REF!</definedName>
    <definedName name="Fuel_26">#REF!</definedName>
    <definedName name="Fuel_5" localSheetId="1">'[2]ก_พ_ _2_'!#REF!</definedName>
    <definedName name="Fuel_5">'[2]ก_พ_ _2_'!#REF!</definedName>
    <definedName name="Fuel_6" localSheetId="1">'[2]ม___ค_ _2_'!#REF!</definedName>
    <definedName name="Fuel_6">'[2]ม___ค_ _2_'!#REF!</definedName>
    <definedName name="Fuel_7" localSheetId="1">'[2]เม_ย_ _2_'!#REF!</definedName>
    <definedName name="Fuel_7">'[2]เม_ย_ _2_'!#REF!</definedName>
    <definedName name="Fuel_8" localSheetId="1">'[2]พ_ค_ _2_'!#REF!</definedName>
    <definedName name="Fuel_8">'[2]พ_ค_ _2_'!#REF!</definedName>
    <definedName name="Fuel_9" localSheetId="1">'[2]ม__ย_ _2_'!#REF!</definedName>
    <definedName name="Fuel_9">'[2]ม__ย_ _2_'!#REF!</definedName>
    <definedName name="Fuel_i_10" localSheetId="1">'[2]ก_ค_ _2_'!#REF!</definedName>
    <definedName name="Fuel_i_10">'[2]ก_ค_ _2_'!#REF!</definedName>
    <definedName name="Fuel_i_11" localSheetId="1">'[2]ส_ค_ _2_'!#REF!</definedName>
    <definedName name="Fuel_i_11">'[2]ส_ค_ _2_'!#REF!</definedName>
    <definedName name="Fuel_i_12" localSheetId="1">'[2]ก_ย_ _2_'!#REF!</definedName>
    <definedName name="Fuel_i_12">'[2]ก_ย_ _2_'!#REF!</definedName>
    <definedName name="Fuel_i_13" localSheetId="1">'[2]ต_ค_ _2_'!#REF!</definedName>
    <definedName name="Fuel_i_13">'[2]ต_ค_ _2_'!#REF!</definedName>
    <definedName name="Fuel_i_14" localSheetId="1">'[2]พ_ย_ _2_'!#REF!</definedName>
    <definedName name="Fuel_i_14">'[2]พ_ย_ _2_'!#REF!</definedName>
    <definedName name="Fuel_i_15" localSheetId="1">'[2]ธ_ค_ _2_'!#REF!</definedName>
    <definedName name="Fuel_i_15">'[2]ธ_ค_ _2_'!#REF!</definedName>
    <definedName name="Fuel_i_16" localSheetId="1">#REF!</definedName>
    <definedName name="Fuel_i_16">#REF!</definedName>
    <definedName name="Fuel_i_17" localSheetId="1">#REF!</definedName>
    <definedName name="Fuel_i_17">#REF!</definedName>
    <definedName name="Fuel_i_18" localSheetId="1">#REF!</definedName>
    <definedName name="Fuel_i_18">#REF!</definedName>
    <definedName name="Fuel_i_19" localSheetId="1">#REF!</definedName>
    <definedName name="Fuel_i_19">#REF!</definedName>
    <definedName name="Fuel_i_20" localSheetId="1">#REF!</definedName>
    <definedName name="Fuel_i_20">#REF!</definedName>
    <definedName name="Fuel_i_21" localSheetId="1">#REF!</definedName>
    <definedName name="Fuel_i_21">#REF!</definedName>
    <definedName name="Fuel_i_22" localSheetId="1">#REF!</definedName>
    <definedName name="Fuel_i_22">#REF!</definedName>
    <definedName name="Fuel_i_23" localSheetId="1">#REF!</definedName>
    <definedName name="Fuel_i_23">#REF!</definedName>
    <definedName name="Fuel_i_24" localSheetId="1">#REF!</definedName>
    <definedName name="Fuel_i_24">#REF!</definedName>
    <definedName name="Fuel_i_25" localSheetId="1">#REF!</definedName>
    <definedName name="Fuel_i_25">#REF!</definedName>
    <definedName name="Fuel_i_26" localSheetId="1">#REF!</definedName>
    <definedName name="Fuel_i_26">#REF!</definedName>
    <definedName name="Fuel_i_5" localSheetId="1">'[2]ก_พ_ _2_'!#REF!</definedName>
    <definedName name="Fuel_i_5">'[2]ก_พ_ _2_'!#REF!</definedName>
    <definedName name="Fuel_i_6" localSheetId="1">'[2]ม___ค_ _2_'!#REF!</definedName>
    <definedName name="Fuel_i_6">'[2]ม___ค_ _2_'!#REF!</definedName>
    <definedName name="Fuel_i_7" localSheetId="1">'[2]เม_ย_ _2_'!#REF!</definedName>
    <definedName name="Fuel_i_7">'[2]เม_ย_ _2_'!#REF!</definedName>
    <definedName name="Fuel_i_8" localSheetId="1">'[2]พ_ค_ _2_'!#REF!</definedName>
    <definedName name="Fuel_i_8">'[2]พ_ค_ _2_'!#REF!</definedName>
    <definedName name="Fuel_i_9" localSheetId="1">'[2]ม__ย_ _2_'!#REF!</definedName>
    <definedName name="Fuel_i_9">'[2]ม__ย_ _2_'!#REF!</definedName>
    <definedName name="Fuel_in" localSheetId="1">#REF!</definedName>
    <definedName name="Fuel_in">#REF!</definedName>
    <definedName name="FuelEnergy" localSheetId="1">#REF!</definedName>
    <definedName name="FuelEnergy">#REF!</definedName>
    <definedName name="G" localSheetId="1">#REF!</definedName>
    <definedName name="G">#REF!</definedName>
    <definedName name="Gross" localSheetId="1">'[2]ม_ค_ _2_'!#REF!</definedName>
    <definedName name="Gross">'[2]ม_ค_ _2_'!#REF!</definedName>
    <definedName name="Gross_10" localSheetId="1">'[2]ก_ค_ _2_'!#REF!</definedName>
    <definedName name="Gross_10">'[2]ก_ค_ _2_'!#REF!</definedName>
    <definedName name="Gross_11" localSheetId="1">'[2]ส_ค_ _2_'!#REF!</definedName>
    <definedName name="Gross_11">'[2]ส_ค_ _2_'!#REF!</definedName>
    <definedName name="Gross_12" localSheetId="1">'[2]ก_ย_ _2_'!#REF!</definedName>
    <definedName name="Gross_12">'[2]ก_ย_ _2_'!#REF!</definedName>
    <definedName name="Gross_13" localSheetId="1">'[2]ต_ค_ _2_'!#REF!</definedName>
    <definedName name="Gross_13">'[2]ต_ค_ _2_'!#REF!</definedName>
    <definedName name="Gross_14" localSheetId="1">'[2]พ_ย_ _2_'!#REF!</definedName>
    <definedName name="Gross_14">'[2]พ_ย_ _2_'!#REF!</definedName>
    <definedName name="Gross_15" localSheetId="1">'[2]ธ_ค_ _2_'!#REF!</definedName>
    <definedName name="Gross_15">'[2]ธ_ค_ _2_'!#REF!</definedName>
    <definedName name="Gross_16" localSheetId="1">#REF!</definedName>
    <definedName name="Gross_16">#REF!</definedName>
    <definedName name="Gross_17" localSheetId="1">#REF!</definedName>
    <definedName name="Gross_17">#REF!</definedName>
    <definedName name="Gross_18" localSheetId="1">#REF!</definedName>
    <definedName name="Gross_18">#REF!</definedName>
    <definedName name="Gross_19" localSheetId="1">#REF!</definedName>
    <definedName name="Gross_19">#REF!</definedName>
    <definedName name="Gross_20" localSheetId="1">#REF!</definedName>
    <definedName name="Gross_20">#REF!</definedName>
    <definedName name="Gross_21" localSheetId="1">#REF!</definedName>
    <definedName name="Gross_21">#REF!</definedName>
    <definedName name="Gross_22" localSheetId="1">#REF!</definedName>
    <definedName name="Gross_22">#REF!</definedName>
    <definedName name="Gross_23" localSheetId="1">#REF!</definedName>
    <definedName name="Gross_23">#REF!</definedName>
    <definedName name="Gross_24" localSheetId="1">#REF!</definedName>
    <definedName name="Gross_24">#REF!</definedName>
    <definedName name="Gross_25" localSheetId="1">#REF!</definedName>
    <definedName name="Gross_25">#REF!</definedName>
    <definedName name="Gross_26" localSheetId="1">#REF!</definedName>
    <definedName name="Gross_26">#REF!</definedName>
    <definedName name="Gross_5" localSheetId="1">'[2]ก_พ_ _2_'!#REF!</definedName>
    <definedName name="Gross_5">'[2]ก_พ_ _2_'!#REF!</definedName>
    <definedName name="Gross_6" localSheetId="1">'[2]ม___ค_ _2_'!#REF!</definedName>
    <definedName name="Gross_6">'[2]ม___ค_ _2_'!#REF!</definedName>
    <definedName name="Gross_7" localSheetId="1">'[2]เม_ย_ _2_'!#REF!</definedName>
    <definedName name="Gross_7">'[2]เม_ย_ _2_'!#REF!</definedName>
    <definedName name="Gross_8" localSheetId="1">'[2]พ_ค_ _2_'!#REF!</definedName>
    <definedName name="Gross_8">'[2]พ_ค_ _2_'!#REF!</definedName>
    <definedName name="Gross_9" localSheetId="1">'[2]ม__ย_ _2_'!#REF!</definedName>
    <definedName name="Gross_9">'[2]ม__ย_ _2_'!#REF!</definedName>
    <definedName name="H" localSheetId="1">#REF!</definedName>
    <definedName name="H">#REF!</definedName>
    <definedName name="HEAD" localSheetId="1">#REF!</definedName>
    <definedName name="HEAD">#REF!</definedName>
    <definedName name="I" localSheetId="1">#REF!</definedName>
    <definedName name="I">#REF!</definedName>
    <definedName name="J" localSheetId="1">#REF!</definedName>
    <definedName name="J">#REF!</definedName>
    <definedName name="J._16" localSheetId="1">#REF!</definedName>
    <definedName name="J._16">#REF!</definedName>
    <definedName name="J._17" localSheetId="1">#REF!</definedName>
    <definedName name="J._17">#REF!</definedName>
    <definedName name="J._18" localSheetId="1">#REF!</definedName>
    <definedName name="J._18">#REF!</definedName>
    <definedName name="J._19" localSheetId="1">#REF!</definedName>
    <definedName name="J._19">#REF!</definedName>
    <definedName name="J._20" localSheetId="1">#REF!</definedName>
    <definedName name="J._20">#REF!</definedName>
    <definedName name="J._21" localSheetId="1">#REF!</definedName>
    <definedName name="J._21">#REF!</definedName>
    <definedName name="J._22" localSheetId="1">#REF!</definedName>
    <definedName name="J._22">#REF!</definedName>
    <definedName name="J._23" localSheetId="1">#REF!</definedName>
    <definedName name="J._23">#REF!</definedName>
    <definedName name="J._24" localSheetId="1">#REF!</definedName>
    <definedName name="J._24">#REF!</definedName>
    <definedName name="J._25" localSheetId="1">#REF!</definedName>
    <definedName name="J._25">#REF!</definedName>
    <definedName name="J._26" localSheetId="1">#REF!</definedName>
    <definedName name="J._26">#REF!</definedName>
    <definedName name="kJ" localSheetId="1">#REF!</definedName>
    <definedName name="kJ">#REF!</definedName>
    <definedName name="LHV" localSheetId="1">#REF!</definedName>
    <definedName name="LHV">#REF!</definedName>
    <definedName name="M" localSheetId="1">#REF!</definedName>
    <definedName name="M">#REF!</definedName>
    <definedName name="MONTHL1" localSheetId="1">#REF!</definedName>
    <definedName name="MONTHL1">#REF!</definedName>
    <definedName name="Net" localSheetId="1">'[2]ม_ค_ _2_'!#REF!</definedName>
    <definedName name="Net">'[2]ม_ค_ _2_'!#REF!</definedName>
    <definedName name="Net_10" localSheetId="1">'[2]ก_ค_ _2_'!#REF!</definedName>
    <definedName name="Net_10">'[2]ก_ค_ _2_'!#REF!</definedName>
    <definedName name="Net_11" localSheetId="1">'[2]ส_ค_ _2_'!#REF!</definedName>
    <definedName name="Net_11">'[2]ส_ค_ _2_'!#REF!</definedName>
    <definedName name="Net_12" localSheetId="1">'[2]ก_ย_ _2_'!#REF!</definedName>
    <definedName name="Net_12">'[2]ก_ย_ _2_'!#REF!</definedName>
    <definedName name="Net_13" localSheetId="1">'[2]ต_ค_ _2_'!#REF!</definedName>
    <definedName name="Net_13">'[2]ต_ค_ _2_'!#REF!</definedName>
    <definedName name="Net_14" localSheetId="1">'[2]พ_ย_ _2_'!#REF!</definedName>
    <definedName name="Net_14">'[2]พ_ย_ _2_'!#REF!</definedName>
    <definedName name="Net_15" localSheetId="1">'[2]ธ_ค_ _2_'!#REF!</definedName>
    <definedName name="Net_15">'[2]ธ_ค_ _2_'!#REF!</definedName>
    <definedName name="Net_16" localSheetId="1">#REF!</definedName>
    <definedName name="Net_16">#REF!</definedName>
    <definedName name="Net_17" localSheetId="1">#REF!</definedName>
    <definedName name="Net_17">#REF!</definedName>
    <definedName name="Net_18" localSheetId="1">#REF!</definedName>
    <definedName name="Net_18">#REF!</definedName>
    <definedName name="Net_19" localSheetId="1">#REF!</definedName>
    <definedName name="Net_19">#REF!</definedName>
    <definedName name="Net_20" localSheetId="1">#REF!</definedName>
    <definedName name="Net_20">#REF!</definedName>
    <definedName name="Net_21" localSheetId="1">#REF!</definedName>
    <definedName name="Net_21">#REF!</definedName>
    <definedName name="Net_22" localSheetId="1">#REF!</definedName>
    <definedName name="Net_22">#REF!</definedName>
    <definedName name="Net_23" localSheetId="1">#REF!</definedName>
    <definedName name="Net_23">#REF!</definedName>
    <definedName name="Net_24" localSheetId="1">#REF!</definedName>
    <definedName name="Net_24">#REF!</definedName>
    <definedName name="Net_25" localSheetId="1">#REF!</definedName>
    <definedName name="Net_25">#REF!</definedName>
    <definedName name="Net_26" localSheetId="1">#REF!</definedName>
    <definedName name="Net_26">#REF!</definedName>
    <definedName name="Net_5" localSheetId="1">'[2]ก_พ_ _2_'!#REF!</definedName>
    <definedName name="Net_5">'[2]ก_พ_ _2_'!#REF!</definedName>
    <definedName name="Net_6" localSheetId="1">'[2]ม___ค_ _2_'!#REF!</definedName>
    <definedName name="Net_6">'[2]ม___ค_ _2_'!#REF!</definedName>
    <definedName name="Net_7" localSheetId="1">'[2]เม_ย_ _2_'!#REF!</definedName>
    <definedName name="Net_7">'[2]เม_ย_ _2_'!#REF!</definedName>
    <definedName name="Net_8" localSheetId="1">'[2]พ_ค_ _2_'!#REF!</definedName>
    <definedName name="Net_8">'[2]พ_ค_ _2_'!#REF!</definedName>
    <definedName name="Net_9" localSheetId="1">'[2]ม__ย_ _2_'!#REF!</definedName>
    <definedName name="Net_9">'[2]ม__ย_ _2_'!#REF!</definedName>
    <definedName name="PoEnergy" localSheetId="1">#REF!</definedName>
    <definedName name="PoEnergy">#REF!</definedName>
    <definedName name="Power_10" localSheetId="1">'[2]ก_ค_ _2_'!#REF!</definedName>
    <definedName name="Power_10">'[2]ก_ค_ _2_'!#REF!</definedName>
    <definedName name="Power_11" localSheetId="1">'[2]ส_ค_ _2_'!#REF!</definedName>
    <definedName name="Power_11">'[2]ส_ค_ _2_'!#REF!</definedName>
    <definedName name="Power_12" localSheetId="1">'[2]ก_ย_ _2_'!#REF!</definedName>
    <definedName name="Power_12">'[2]ก_ย_ _2_'!#REF!</definedName>
    <definedName name="Power_13" localSheetId="1">'[2]ต_ค_ _2_'!#REF!</definedName>
    <definedName name="Power_13">'[2]ต_ค_ _2_'!#REF!</definedName>
    <definedName name="Power_14" localSheetId="1">'[2]พ_ย_ _2_'!#REF!</definedName>
    <definedName name="Power_14">'[2]พ_ย_ _2_'!#REF!</definedName>
    <definedName name="Power_15" localSheetId="1">'[2]ธ_ค_ _2_'!#REF!</definedName>
    <definedName name="Power_15">'[2]ธ_ค_ _2_'!#REF!</definedName>
    <definedName name="Power_16" localSheetId="1">#REF!</definedName>
    <definedName name="Power_16">#REF!</definedName>
    <definedName name="Power_17" localSheetId="1">#REF!</definedName>
    <definedName name="Power_17">#REF!</definedName>
    <definedName name="Power_18" localSheetId="1">#REF!</definedName>
    <definedName name="Power_18">#REF!</definedName>
    <definedName name="Power_19" localSheetId="1">#REF!</definedName>
    <definedName name="Power_19">#REF!</definedName>
    <definedName name="Power_20" localSheetId="1">#REF!</definedName>
    <definedName name="Power_20">#REF!</definedName>
    <definedName name="Power_21" localSheetId="1">#REF!</definedName>
    <definedName name="Power_21">#REF!</definedName>
    <definedName name="Power_22" localSheetId="1">#REF!</definedName>
    <definedName name="Power_22">#REF!</definedName>
    <definedName name="Power_23" localSheetId="1">#REF!</definedName>
    <definedName name="Power_23">#REF!</definedName>
    <definedName name="Power_24" localSheetId="1">#REF!</definedName>
    <definedName name="Power_24">#REF!</definedName>
    <definedName name="Power_25" localSheetId="1">#REF!</definedName>
    <definedName name="Power_25">#REF!</definedName>
    <definedName name="Power_26" localSheetId="1">#REF!</definedName>
    <definedName name="Power_26">#REF!</definedName>
    <definedName name="Power_5" localSheetId="1">'[2]ก_พ_ _2_'!#REF!</definedName>
    <definedName name="Power_5">'[2]ก_พ_ _2_'!#REF!</definedName>
    <definedName name="Power_6" localSheetId="1">'[2]ม___ค_ _2_'!#REF!</definedName>
    <definedName name="Power_6">'[2]ม___ค_ _2_'!#REF!</definedName>
    <definedName name="Power_7" localSheetId="1">'[2]เม_ย_ _2_'!#REF!</definedName>
    <definedName name="Power_7">'[2]เม_ย_ _2_'!#REF!</definedName>
    <definedName name="Power_8" localSheetId="1">'[2]พ_ค_ _2_'!#REF!</definedName>
    <definedName name="Power_8">'[2]พ_ค_ _2_'!#REF!</definedName>
    <definedName name="Power_9" localSheetId="1">'[2]ม__ย_ _2_'!#REF!</definedName>
    <definedName name="Power_9">'[2]ม__ย_ _2_'!#REF!</definedName>
    <definedName name="Power_i_10" localSheetId="1">'[2]ก_ค_ _2_'!#REF!</definedName>
    <definedName name="Power_i_10">'[2]ก_ค_ _2_'!#REF!</definedName>
    <definedName name="Power_i_11" localSheetId="1">'[2]ส_ค_ _2_'!#REF!</definedName>
    <definedName name="Power_i_11">'[2]ส_ค_ _2_'!#REF!</definedName>
    <definedName name="Power_i_12" localSheetId="1">'[2]ก_ย_ _2_'!#REF!</definedName>
    <definedName name="Power_i_12">'[2]ก_ย_ _2_'!#REF!</definedName>
    <definedName name="Power_i_13" localSheetId="1">'[2]ต_ค_ _2_'!#REF!</definedName>
    <definedName name="Power_i_13">'[2]ต_ค_ _2_'!#REF!</definedName>
    <definedName name="Power_i_14" localSheetId="1">'[2]พ_ย_ _2_'!#REF!</definedName>
    <definedName name="Power_i_14">'[2]พ_ย_ _2_'!#REF!</definedName>
    <definedName name="Power_i_15" localSheetId="1">'[2]ธ_ค_ _2_'!#REF!</definedName>
    <definedName name="Power_i_15">'[2]ธ_ค_ _2_'!#REF!</definedName>
    <definedName name="Power_i_16" localSheetId="1">#REF!</definedName>
    <definedName name="Power_i_16">#REF!</definedName>
    <definedName name="Power_i_17" localSheetId="1">#REF!</definedName>
    <definedName name="Power_i_17">#REF!</definedName>
    <definedName name="Power_i_18" localSheetId="1">#REF!</definedName>
    <definedName name="Power_i_18">#REF!</definedName>
    <definedName name="Power_i_19" localSheetId="1">#REF!</definedName>
    <definedName name="Power_i_19">#REF!</definedName>
    <definedName name="Power_i_20" localSheetId="1">#REF!</definedName>
    <definedName name="Power_i_20">#REF!</definedName>
    <definedName name="Power_i_21" localSheetId="1">#REF!</definedName>
    <definedName name="Power_i_21">#REF!</definedName>
    <definedName name="Power_i_22" localSheetId="1">#REF!</definedName>
    <definedName name="Power_i_22">#REF!</definedName>
    <definedName name="Power_i_23" localSheetId="1">#REF!</definedName>
    <definedName name="Power_i_23">#REF!</definedName>
    <definedName name="Power_i_24" localSheetId="1">#REF!</definedName>
    <definedName name="Power_i_24">#REF!</definedName>
    <definedName name="Power_i_25" localSheetId="1">#REF!</definedName>
    <definedName name="Power_i_25">#REF!</definedName>
    <definedName name="Power_i_26" localSheetId="1">#REF!</definedName>
    <definedName name="Power_i_26">#REF!</definedName>
    <definedName name="Power_i_5" localSheetId="1">'[2]ก_พ_ _2_'!#REF!</definedName>
    <definedName name="Power_i_5">'[2]ก_พ_ _2_'!#REF!</definedName>
    <definedName name="Power_i_6" localSheetId="1">'[2]ม___ค_ _2_'!#REF!</definedName>
    <definedName name="Power_i_6">'[2]ม___ค_ _2_'!#REF!</definedName>
    <definedName name="Power_i_7" localSheetId="1">'[2]เม_ย_ _2_'!#REF!</definedName>
    <definedName name="Power_i_7">'[2]เม_ย_ _2_'!#REF!</definedName>
    <definedName name="Power_i_8" localSheetId="1">'[2]พ_ค_ _2_'!#REF!</definedName>
    <definedName name="Power_i_8">'[2]พ_ค_ _2_'!#REF!</definedName>
    <definedName name="Power_i_9" localSheetId="1">'[2]ม__ย_ _2_'!#REF!</definedName>
    <definedName name="Power_i_9">'[2]ม__ย_ _2_'!#REF!</definedName>
    <definedName name="Power_o" localSheetId="1">'[2]ม_ค_ _2_'!#REF!</definedName>
    <definedName name="Power_o">'[2]ม_ค_ _2_'!#REF!</definedName>
    <definedName name="Power_o_10" localSheetId="1">'[2]ก_ค_ _2_'!#REF!</definedName>
    <definedName name="Power_o_10">'[2]ก_ค_ _2_'!#REF!</definedName>
    <definedName name="Power_o_11" localSheetId="1">'[2]ส_ค_ _2_'!#REF!</definedName>
    <definedName name="Power_o_11">'[2]ส_ค_ _2_'!#REF!</definedName>
    <definedName name="Power_o_12" localSheetId="1">'[2]ก_ย_ _2_'!#REF!</definedName>
    <definedName name="Power_o_12">'[2]ก_ย_ _2_'!#REF!</definedName>
    <definedName name="Power_o_13" localSheetId="1">'[2]ต_ค_ _2_'!#REF!</definedName>
    <definedName name="Power_o_13">'[2]ต_ค_ _2_'!#REF!</definedName>
    <definedName name="Power_o_14" localSheetId="1">'[2]พ_ย_ _2_'!#REF!</definedName>
    <definedName name="Power_o_14">'[2]พ_ย_ _2_'!#REF!</definedName>
    <definedName name="Power_o_15" localSheetId="1">'[2]ธ_ค_ _2_'!#REF!</definedName>
    <definedName name="Power_o_15">'[2]ธ_ค_ _2_'!#REF!</definedName>
    <definedName name="Power_o_16" localSheetId="1">#REF!</definedName>
    <definedName name="Power_o_16">#REF!</definedName>
    <definedName name="Power_o_17" localSheetId="1">#REF!</definedName>
    <definedName name="Power_o_17">#REF!</definedName>
    <definedName name="Power_o_18" localSheetId="1">#REF!</definedName>
    <definedName name="Power_o_18">#REF!</definedName>
    <definedName name="Power_o_19" localSheetId="1">#REF!</definedName>
    <definedName name="Power_o_19">#REF!</definedName>
    <definedName name="Power_o_20" localSheetId="1">#REF!</definedName>
    <definedName name="Power_o_20">#REF!</definedName>
    <definedName name="Power_o_21" localSheetId="1">#REF!</definedName>
    <definedName name="Power_o_21">#REF!</definedName>
    <definedName name="Power_o_22" localSheetId="1">#REF!</definedName>
    <definedName name="Power_o_22">#REF!</definedName>
    <definedName name="Power_o_23" localSheetId="1">#REF!</definedName>
    <definedName name="Power_o_23">#REF!</definedName>
    <definedName name="Power_o_24" localSheetId="1">#REF!</definedName>
    <definedName name="Power_o_24">#REF!</definedName>
    <definedName name="Power_o_25" localSheetId="1">#REF!</definedName>
    <definedName name="Power_o_25">#REF!</definedName>
    <definedName name="Power_o_26" localSheetId="1">#REF!</definedName>
    <definedName name="Power_o_26">#REF!</definedName>
    <definedName name="Power_o_5" localSheetId="1">'[2]ก_พ_ _2_'!#REF!</definedName>
    <definedName name="Power_o_5">'[2]ก_พ_ _2_'!#REF!</definedName>
    <definedName name="Power_o_6" localSheetId="1">'[2]ม___ค_ _2_'!#REF!</definedName>
    <definedName name="Power_o_6">'[2]ม___ค_ _2_'!#REF!</definedName>
    <definedName name="Power_o_7" localSheetId="1">'[2]เม_ย_ _2_'!#REF!</definedName>
    <definedName name="Power_o_7">'[2]เม_ย_ _2_'!#REF!</definedName>
    <definedName name="Power_o_8" localSheetId="1">'[2]พ_ค_ _2_'!#REF!</definedName>
    <definedName name="Power_o_8">'[2]พ_ค_ _2_'!#REF!</definedName>
    <definedName name="Power_o_9" localSheetId="1">'[2]ม__ย_ _2_'!#REF!</definedName>
    <definedName name="Power_o_9">'[2]ม__ย_ _2_'!#REF!</definedName>
    <definedName name="Print_Area_MI" localSheetId="1">#REF!</definedName>
    <definedName name="Print_Area_MI">#REF!</definedName>
    <definedName name="Serv" localSheetId="1">#REF!</definedName>
    <definedName name="Serv">#REF!</definedName>
    <definedName name="Servc" localSheetId="1">#REF!</definedName>
    <definedName name="Servc">#REF!</definedName>
    <definedName name="Service_10" localSheetId="1">'[2]ก_ค_ _2_'!#REF!</definedName>
    <definedName name="Service_10">'[2]ก_ค_ _2_'!#REF!</definedName>
    <definedName name="Service_11" localSheetId="1">'[2]ส_ค_ _2_'!#REF!</definedName>
    <definedName name="Service_11">'[2]ส_ค_ _2_'!#REF!</definedName>
    <definedName name="Service_12" localSheetId="1">'[2]ก_ย_ _2_'!#REF!</definedName>
    <definedName name="Service_12">'[2]ก_ย_ _2_'!#REF!</definedName>
    <definedName name="Service_13" localSheetId="1">'[2]ต_ค_ _2_'!#REF!</definedName>
    <definedName name="Service_13">'[2]ต_ค_ _2_'!#REF!</definedName>
    <definedName name="Service_14" localSheetId="1">'[2]พ_ย_ _2_'!#REF!</definedName>
    <definedName name="Service_14">'[2]พ_ย_ _2_'!#REF!</definedName>
    <definedName name="Service_15" localSheetId="1">'[2]ธ_ค_ _2_'!#REF!</definedName>
    <definedName name="Service_15">'[2]ธ_ค_ _2_'!#REF!</definedName>
    <definedName name="Service_16" localSheetId="1">#REF!</definedName>
    <definedName name="Service_16">#REF!</definedName>
    <definedName name="Service_17" localSheetId="1">#REF!</definedName>
    <definedName name="Service_17">#REF!</definedName>
    <definedName name="Service_18" localSheetId="1">#REF!</definedName>
    <definedName name="Service_18">#REF!</definedName>
    <definedName name="Service_19" localSheetId="1">#REF!</definedName>
    <definedName name="Service_19">#REF!</definedName>
    <definedName name="Service_20" localSheetId="1">#REF!</definedName>
    <definedName name="Service_20">#REF!</definedName>
    <definedName name="Service_21" localSheetId="1">#REF!</definedName>
    <definedName name="Service_21">#REF!</definedName>
    <definedName name="Service_22" localSheetId="1">#REF!</definedName>
    <definedName name="Service_22">#REF!</definedName>
    <definedName name="Service_23" localSheetId="1">#REF!</definedName>
    <definedName name="Service_23">#REF!</definedName>
    <definedName name="Service_24" localSheetId="1">#REF!</definedName>
    <definedName name="Service_24">#REF!</definedName>
    <definedName name="Service_25" localSheetId="1">#REF!</definedName>
    <definedName name="Service_25">#REF!</definedName>
    <definedName name="Service_26" localSheetId="1">#REF!</definedName>
    <definedName name="Service_26">#REF!</definedName>
    <definedName name="Service_5" localSheetId="1">'[2]ก_พ_ _2_'!#REF!</definedName>
    <definedName name="Service_5">'[2]ก_พ_ _2_'!#REF!</definedName>
    <definedName name="Service_6" localSheetId="1">'[2]ม___ค_ _2_'!#REF!</definedName>
    <definedName name="Service_6">'[2]ม___ค_ _2_'!#REF!</definedName>
    <definedName name="Service_7" localSheetId="1">'[2]เม_ย_ _2_'!#REF!</definedName>
    <definedName name="Service_7">'[2]เม_ย_ _2_'!#REF!</definedName>
    <definedName name="Service_8" localSheetId="1">'[2]พ_ค_ _2_'!#REF!</definedName>
    <definedName name="Service_8">'[2]พ_ค_ _2_'!#REF!</definedName>
    <definedName name="Service_9" localSheetId="1">'[2]ม__ย_ _2_'!#REF!</definedName>
    <definedName name="Service_9">'[2]ม__ย_ _2_'!#REF!</definedName>
    <definedName name="ThEnergy" localSheetId="1">#REF!</definedName>
    <definedName name="ThEnergy">#REF!</definedName>
    <definedName name="Thermal" localSheetId="1">'[2]ม_ค_ _2_'!#REF!</definedName>
    <definedName name="Thermal">'[2]ม_ค_ _2_'!#REF!</definedName>
    <definedName name="Thermal_10" localSheetId="1">'[2]ก_ค_ _2_'!#REF!</definedName>
    <definedName name="Thermal_10">'[2]ก_ค_ _2_'!#REF!</definedName>
    <definedName name="Thermal_11" localSheetId="1">'[2]ส_ค_ _2_'!#REF!</definedName>
    <definedName name="Thermal_11">'[2]ส_ค_ _2_'!#REF!</definedName>
    <definedName name="Thermal_12" localSheetId="1">'[2]ก_ย_ _2_'!#REF!</definedName>
    <definedName name="Thermal_12">'[2]ก_ย_ _2_'!#REF!</definedName>
    <definedName name="Thermal_13" localSheetId="1">'[2]ต_ค_ _2_'!#REF!</definedName>
    <definedName name="Thermal_13">'[2]ต_ค_ _2_'!#REF!</definedName>
    <definedName name="Thermal_14" localSheetId="1">'[2]พ_ย_ _2_'!#REF!</definedName>
    <definedName name="Thermal_14">'[2]พ_ย_ _2_'!#REF!</definedName>
    <definedName name="Thermal_15" localSheetId="1">'[2]ธ_ค_ _2_'!#REF!</definedName>
    <definedName name="Thermal_15">'[2]ธ_ค_ _2_'!#REF!</definedName>
    <definedName name="Thermal_16" localSheetId="1">#REF!</definedName>
    <definedName name="Thermal_16">#REF!</definedName>
    <definedName name="Thermal_17" localSheetId="1">#REF!</definedName>
    <definedName name="Thermal_17">#REF!</definedName>
    <definedName name="Thermal_18" localSheetId="1">#REF!</definedName>
    <definedName name="Thermal_18">#REF!</definedName>
    <definedName name="Thermal_19" localSheetId="1">#REF!</definedName>
    <definedName name="Thermal_19">#REF!</definedName>
    <definedName name="Thermal_20" localSheetId="1">#REF!</definedName>
    <definedName name="Thermal_20">#REF!</definedName>
    <definedName name="Thermal_21" localSheetId="1">#REF!</definedName>
    <definedName name="Thermal_21">#REF!</definedName>
    <definedName name="Thermal_22" localSheetId="1">#REF!</definedName>
    <definedName name="Thermal_22">#REF!</definedName>
    <definedName name="Thermal_23" localSheetId="1">#REF!</definedName>
    <definedName name="Thermal_23">#REF!</definedName>
    <definedName name="Thermal_24" localSheetId="1">#REF!</definedName>
    <definedName name="Thermal_24">#REF!</definedName>
    <definedName name="Thermal_25" localSheetId="1">#REF!</definedName>
    <definedName name="Thermal_25">#REF!</definedName>
    <definedName name="Thermal_26" localSheetId="1">#REF!</definedName>
    <definedName name="Thermal_26">#REF!</definedName>
    <definedName name="Thermal_5" localSheetId="1">'[2]ก_พ_ _2_'!#REF!</definedName>
    <definedName name="Thermal_5">'[2]ก_พ_ _2_'!#REF!</definedName>
    <definedName name="Thermal_6" localSheetId="1">'[2]ม___ค_ _2_'!#REF!</definedName>
    <definedName name="Thermal_6">'[2]ม___ค_ _2_'!#REF!</definedName>
    <definedName name="Thermal_7" localSheetId="1">'[2]เม_ย_ _2_'!#REF!</definedName>
    <definedName name="Thermal_7">'[2]เม_ย_ _2_'!#REF!</definedName>
    <definedName name="Thermal_8" localSheetId="1">'[2]พ_ค_ _2_'!#REF!</definedName>
    <definedName name="Thermal_8">'[2]พ_ค_ _2_'!#REF!</definedName>
    <definedName name="Thermal_9" localSheetId="1">'[2]ม__ย_ _2_'!#REF!</definedName>
    <definedName name="Thermal_9">'[2]ม__ย_ _2_'!#REF!</definedName>
    <definedName name="Thermal_i_10" localSheetId="1">'[2]ก_ค_ _2_'!#REF!</definedName>
    <definedName name="Thermal_i_10">'[2]ก_ค_ _2_'!#REF!</definedName>
    <definedName name="Thermal_i_11" localSheetId="1">'[2]ส_ค_ _2_'!#REF!</definedName>
    <definedName name="Thermal_i_11">'[2]ส_ค_ _2_'!#REF!</definedName>
    <definedName name="Thermal_i_12" localSheetId="1">'[2]ก_ย_ _2_'!#REF!</definedName>
    <definedName name="Thermal_i_12">'[2]ก_ย_ _2_'!#REF!</definedName>
    <definedName name="Thermal_i_13" localSheetId="1">'[2]ต_ค_ _2_'!#REF!</definedName>
    <definedName name="Thermal_i_13">'[2]ต_ค_ _2_'!#REF!</definedName>
    <definedName name="Thermal_i_14" localSheetId="1">'[2]พ_ย_ _2_'!#REF!</definedName>
    <definedName name="Thermal_i_14">'[2]พ_ย_ _2_'!#REF!</definedName>
    <definedName name="Thermal_i_15" localSheetId="1">'[2]ธ_ค_ _2_'!#REF!</definedName>
    <definedName name="Thermal_i_15">'[2]ธ_ค_ _2_'!#REF!</definedName>
    <definedName name="Thermal_i_16" localSheetId="1">#REF!</definedName>
    <definedName name="Thermal_i_16">#REF!</definedName>
    <definedName name="Thermal_i_17" localSheetId="1">#REF!</definedName>
    <definedName name="Thermal_i_17">#REF!</definedName>
    <definedName name="Thermal_i_18" localSheetId="1">#REF!</definedName>
    <definedName name="Thermal_i_18">#REF!</definedName>
    <definedName name="Thermal_i_19" localSheetId="1">#REF!</definedName>
    <definedName name="Thermal_i_19">#REF!</definedName>
    <definedName name="Thermal_i_20" localSheetId="1">#REF!</definedName>
    <definedName name="Thermal_i_20">#REF!</definedName>
    <definedName name="Thermal_i_21" localSheetId="1">#REF!</definedName>
    <definedName name="Thermal_i_21">#REF!</definedName>
    <definedName name="Thermal_i_22" localSheetId="1">#REF!</definedName>
    <definedName name="Thermal_i_22">#REF!</definedName>
    <definedName name="Thermal_i_23" localSheetId="1">#REF!</definedName>
    <definedName name="Thermal_i_23">#REF!</definedName>
    <definedName name="Thermal_i_24" localSheetId="1">#REF!</definedName>
    <definedName name="Thermal_i_24">#REF!</definedName>
    <definedName name="Thermal_i_25" localSheetId="1">#REF!</definedName>
    <definedName name="Thermal_i_25">#REF!</definedName>
    <definedName name="Thermal_i_26" localSheetId="1">#REF!</definedName>
    <definedName name="Thermal_i_26">#REF!</definedName>
    <definedName name="Thermal_i_5" localSheetId="1">'[2]ก_พ_ _2_'!#REF!</definedName>
    <definedName name="Thermal_i_5">'[2]ก_พ_ _2_'!#REF!</definedName>
    <definedName name="Thermal_i_6" localSheetId="1">'[2]ม___ค_ _2_'!#REF!</definedName>
    <definedName name="Thermal_i_6">'[2]ม___ค_ _2_'!#REF!</definedName>
    <definedName name="Thermal_i_7" localSheetId="1">'[2]เม_ย_ _2_'!#REF!</definedName>
    <definedName name="Thermal_i_7">'[2]เม_ย_ _2_'!#REF!</definedName>
    <definedName name="Thermal_i_8" localSheetId="1">'[2]พ_ค_ _2_'!#REF!</definedName>
    <definedName name="Thermal_i_8">'[2]พ_ค_ _2_'!#REF!</definedName>
    <definedName name="Thermal_i_9" localSheetId="1">'[2]ม__ย_ _2_'!#REF!</definedName>
    <definedName name="Thermal_i_9">'[2]ม__ย_ _2_'!#REF!</definedName>
    <definedName name="Thermal_o" localSheetId="1">'[2]ม_ค_ _2_'!#REF!</definedName>
    <definedName name="Thermal_o">'[2]ม_ค_ _2_'!#REF!</definedName>
    <definedName name="Thermal_o_10" localSheetId="1">'[2]ก_ค_ _2_'!#REF!</definedName>
    <definedName name="Thermal_o_10">'[2]ก_ค_ _2_'!#REF!</definedName>
    <definedName name="Thermal_o_11" localSheetId="1">'[2]ส_ค_ _2_'!#REF!</definedName>
    <definedName name="Thermal_o_11">'[2]ส_ค_ _2_'!#REF!</definedName>
    <definedName name="Thermal_o_12" localSheetId="1">'[2]ก_ย_ _2_'!#REF!</definedName>
    <definedName name="Thermal_o_12">'[2]ก_ย_ _2_'!#REF!</definedName>
    <definedName name="Thermal_o_13" localSheetId="1">'[2]ต_ค_ _2_'!#REF!</definedName>
    <definedName name="Thermal_o_13">'[2]ต_ค_ _2_'!#REF!</definedName>
    <definedName name="Thermal_o_14" localSheetId="1">'[2]พ_ย_ _2_'!#REF!</definedName>
    <definedName name="Thermal_o_14">'[2]พ_ย_ _2_'!#REF!</definedName>
    <definedName name="Thermal_o_15" localSheetId="1">'[2]ธ_ค_ _2_'!#REF!</definedName>
    <definedName name="Thermal_o_15">'[2]ธ_ค_ _2_'!#REF!</definedName>
    <definedName name="Thermal_o_16" localSheetId="1">#REF!</definedName>
    <definedName name="Thermal_o_16">#REF!</definedName>
    <definedName name="Thermal_o_17" localSheetId="1">#REF!</definedName>
    <definedName name="Thermal_o_17">#REF!</definedName>
    <definedName name="Thermal_o_18" localSheetId="1">#REF!</definedName>
    <definedName name="Thermal_o_18">#REF!</definedName>
    <definedName name="Thermal_o_19" localSheetId="1">#REF!</definedName>
    <definedName name="Thermal_o_19">#REF!</definedName>
    <definedName name="Thermal_o_20" localSheetId="1">#REF!</definedName>
    <definedName name="Thermal_o_20">#REF!</definedName>
    <definedName name="Thermal_o_21" localSheetId="1">#REF!</definedName>
    <definedName name="Thermal_o_21">#REF!</definedName>
    <definedName name="Thermal_o_22" localSheetId="1">#REF!</definedName>
    <definedName name="Thermal_o_22">#REF!</definedName>
    <definedName name="Thermal_o_23" localSheetId="1">#REF!</definedName>
    <definedName name="Thermal_o_23">#REF!</definedName>
    <definedName name="Thermal_o_24" localSheetId="1">#REF!</definedName>
    <definedName name="Thermal_o_24">#REF!</definedName>
    <definedName name="Thermal_o_25" localSheetId="1">#REF!</definedName>
    <definedName name="Thermal_o_25">#REF!</definedName>
    <definedName name="Thermal_o_26" localSheetId="1">#REF!</definedName>
    <definedName name="Thermal_o_26">#REF!</definedName>
    <definedName name="Thermal_o_5" localSheetId="1">'[2]ก_พ_ _2_'!#REF!</definedName>
    <definedName name="Thermal_o_5">'[2]ก_พ_ _2_'!#REF!</definedName>
    <definedName name="Thermal_o_6" localSheetId="1">'[2]ม___ค_ _2_'!#REF!</definedName>
    <definedName name="Thermal_o_6">'[2]ม___ค_ _2_'!#REF!</definedName>
    <definedName name="Thermal_o_7" localSheetId="1">'[2]เม_ย_ _2_'!#REF!</definedName>
    <definedName name="Thermal_o_7">'[2]เม_ย_ _2_'!#REF!</definedName>
    <definedName name="Thermal_o_8" localSheetId="1">'[2]พ_ค_ _2_'!#REF!</definedName>
    <definedName name="Thermal_o_8">'[2]พ_ค_ _2_'!#REF!</definedName>
    <definedName name="Thermal_o_9" localSheetId="1">'[2]ม__ย_ _2_'!#REF!</definedName>
    <definedName name="Thermal_o_9">'[2]ม__ย_ _2_'!#REF!</definedName>
    <definedName name="Tin" localSheetId="1">#REF!</definedName>
    <definedName name="Tin">#REF!</definedName>
    <definedName name="Tout" localSheetId="1">#REF!</definedName>
    <definedName name="Tout">#REF!</definedName>
    <definedName name="X" localSheetId="1">#REF!</definedName>
    <definedName name="X">#REF!</definedName>
    <definedName name="Y" localSheetId="1">#REF!</definedName>
    <definedName name="Y">#REF!</definedName>
    <definedName name="Z" localSheetId="1">#REF!</definedName>
    <definedName name="Z">#REF!</definedName>
    <definedName name="Z_BORDER" localSheetId="1">#REF!</definedName>
    <definedName name="Z_BORDER">#REF!</definedName>
  </definedNames>
  <calcPr calcId="152511"/>
</workbook>
</file>

<file path=xl/calcChain.xml><?xml version="1.0" encoding="utf-8"?>
<calcChain xmlns="http://schemas.openxmlformats.org/spreadsheetml/2006/main">
  <c r="P24" i="7" l="1"/>
  <c r="P23" i="7"/>
  <c r="P22" i="7"/>
  <c r="P21" i="7"/>
  <c r="P20" i="7"/>
  <c r="P19" i="7"/>
  <c r="P18" i="7"/>
  <c r="P15" i="7"/>
  <c r="R15" i="7" s="1"/>
  <c r="R14" i="7"/>
  <c r="P14" i="7"/>
  <c r="P13" i="7"/>
  <c r="R13" i="7" s="1"/>
  <c r="Q12" i="7"/>
  <c r="R12" i="7" s="1"/>
  <c r="P12" i="7"/>
  <c r="Q11" i="7"/>
  <c r="R11" i="7" s="1"/>
  <c r="Q10" i="7"/>
  <c r="R10" i="7" s="1"/>
  <c r="P10" i="7"/>
  <c r="Q9" i="7"/>
  <c r="R9" i="7" s="1"/>
  <c r="P9" i="7"/>
  <c r="Q8" i="7"/>
  <c r="P8" i="7"/>
  <c r="Q7" i="7"/>
  <c r="P7" i="7"/>
  <c r="R7" i="7" s="1"/>
  <c r="R5" i="7"/>
  <c r="Q5" i="7"/>
  <c r="P5" i="7"/>
  <c r="R4" i="7"/>
  <c r="Q4" i="7"/>
  <c r="P4" i="7"/>
  <c r="Q12" i="5"/>
  <c r="Q11" i="5"/>
  <c r="R11" i="5" s="1"/>
  <c r="Q10" i="5"/>
  <c r="Q9" i="5"/>
  <c r="Q8" i="5"/>
  <c r="Q7" i="5"/>
  <c r="Q5" i="5"/>
  <c r="Q4" i="5"/>
  <c r="R8" i="7" l="1"/>
  <c r="R16" i="7" s="1"/>
  <c r="G65" i="6"/>
  <c r="D22" i="6" s="1"/>
  <c r="G63" i="6"/>
  <c r="F41" i="6"/>
  <c r="E41" i="6"/>
  <c r="G41" i="6" s="1"/>
  <c r="D41" i="6"/>
  <c r="F39" i="6"/>
  <c r="E39" i="6"/>
  <c r="G39" i="6" s="1"/>
  <c r="D39" i="6"/>
  <c r="F38" i="6"/>
  <c r="E38" i="6"/>
  <c r="G38" i="6" s="1"/>
  <c r="D38" i="6"/>
  <c r="F37" i="6"/>
  <c r="E37" i="6"/>
  <c r="G37" i="6" s="1"/>
  <c r="D37" i="6"/>
  <c r="F36" i="6"/>
  <c r="E36" i="6"/>
  <c r="G36" i="6" s="1"/>
  <c r="D36" i="6"/>
  <c r="F34" i="6"/>
  <c r="E34" i="6"/>
  <c r="G34" i="6" s="1"/>
  <c r="D34" i="6"/>
  <c r="F33" i="6"/>
  <c r="E33" i="6"/>
  <c r="G33" i="6" s="1"/>
  <c r="D33" i="6"/>
  <c r="F32" i="6"/>
  <c r="E32" i="6"/>
  <c r="G32" i="6" s="1"/>
  <c r="D32" i="6"/>
  <c r="F31" i="6"/>
  <c r="E31" i="6"/>
  <c r="G31" i="6" s="1"/>
  <c r="D31" i="6"/>
  <c r="F29" i="6"/>
  <c r="E29" i="6"/>
  <c r="G29" i="6" s="1"/>
  <c r="D29" i="6"/>
  <c r="F28" i="6"/>
  <c r="E28" i="6"/>
  <c r="G28" i="6" s="1"/>
  <c r="D28" i="6"/>
  <c r="F27" i="6"/>
  <c r="E27" i="6"/>
  <c r="G27" i="6" s="1"/>
  <c r="D27" i="6"/>
  <c r="F26" i="6"/>
  <c r="E26" i="6"/>
  <c r="G26" i="6" s="1"/>
  <c r="D26" i="6"/>
  <c r="E22" i="6"/>
  <c r="E23" i="6" s="1"/>
  <c r="F21" i="6"/>
  <c r="E21" i="6"/>
  <c r="G21" i="6" s="1"/>
  <c r="D21" i="6"/>
  <c r="F20" i="6"/>
  <c r="E20" i="6"/>
  <c r="G20" i="6" s="1"/>
  <c r="D20" i="6"/>
  <c r="F19" i="6"/>
  <c r="E19" i="6"/>
  <c r="G19" i="6" s="1"/>
  <c r="D19" i="6"/>
  <c r="F18" i="6"/>
  <c r="E18" i="6"/>
  <c r="G18" i="6" s="1"/>
  <c r="D18" i="6"/>
  <c r="F17" i="6"/>
  <c r="E17" i="6"/>
  <c r="G17" i="6" s="1"/>
  <c r="D17" i="6"/>
  <c r="F13" i="6"/>
  <c r="F14" i="6" s="1"/>
  <c r="E13" i="6"/>
  <c r="G13" i="6" s="1"/>
  <c r="G14" i="6" s="1"/>
  <c r="D13" i="6"/>
  <c r="D14" i="6" s="1"/>
  <c r="F12" i="6"/>
  <c r="E12" i="6"/>
  <c r="G12" i="6" s="1"/>
  <c r="D12" i="6"/>
  <c r="F11" i="6"/>
  <c r="E11" i="6"/>
  <c r="G11" i="6" s="1"/>
  <c r="D11" i="6"/>
  <c r="F10" i="6"/>
  <c r="E10" i="6"/>
  <c r="G10" i="6" s="1"/>
  <c r="D10" i="6"/>
  <c r="F9" i="6"/>
  <c r="E9" i="6"/>
  <c r="G9" i="6" s="1"/>
  <c r="D9" i="6"/>
  <c r="F8" i="6"/>
  <c r="E8" i="6"/>
  <c r="G8" i="6" s="1"/>
  <c r="D8" i="6"/>
  <c r="F7" i="6"/>
  <c r="E7" i="6"/>
  <c r="G7" i="6" s="1"/>
  <c r="D7" i="6"/>
  <c r="F6" i="6"/>
  <c r="E6" i="6"/>
  <c r="G6" i="6" s="1"/>
  <c r="D6" i="6"/>
  <c r="D23" i="6" l="1"/>
  <c r="G22" i="6"/>
  <c r="G23" i="6" s="1"/>
  <c r="E14" i="6"/>
  <c r="F22" i="6"/>
  <c r="F23" i="6" s="1"/>
  <c r="P24" i="5" l="1"/>
  <c r="P23" i="5"/>
  <c r="P22" i="5"/>
  <c r="P21" i="5"/>
  <c r="P20" i="5"/>
  <c r="P19" i="5"/>
  <c r="P18" i="5"/>
  <c r="P15" i="5"/>
  <c r="R15" i="5" s="1"/>
  <c r="P14" i="5"/>
  <c r="R14" i="5" s="1"/>
  <c r="P13" i="5"/>
  <c r="R13" i="5" s="1"/>
  <c r="P12" i="5"/>
  <c r="R12" i="5" s="1"/>
  <c r="P10" i="5"/>
  <c r="R10" i="5" s="1"/>
  <c r="P9" i="5"/>
  <c r="R9" i="5" s="1"/>
  <c r="P8" i="5"/>
  <c r="R8" i="5" s="1"/>
  <c r="P7" i="5"/>
  <c r="R7" i="5" s="1"/>
  <c r="P5" i="5"/>
  <c r="R5" i="5" s="1"/>
  <c r="P4" i="5"/>
  <c r="R4" i="5" s="1"/>
  <c r="R16" i="5" l="1"/>
</calcChain>
</file>

<file path=xl/comments1.xml><?xml version="1.0" encoding="utf-8"?>
<comments xmlns="http://schemas.openxmlformats.org/spreadsheetml/2006/main">
  <authors>
    <author>Mattana Khemthong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Mattana Khemthong:</t>
        </r>
        <r>
          <rPr>
            <sz val="9"/>
            <color indexed="81"/>
            <rFont val="Tahoma"/>
            <family val="2"/>
          </rPr>
          <t xml:space="preserve">
0.1282 kg/ลิตร refer: PTT
</t>
        </r>
      </text>
    </comment>
  </commentList>
</comments>
</file>

<file path=xl/comments2.xml><?xml version="1.0" encoding="utf-8"?>
<comments xmlns="http://schemas.openxmlformats.org/spreadsheetml/2006/main">
  <authors>
    <author>Mattana Khemthong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Mattana Khemthong:</t>
        </r>
        <r>
          <rPr>
            <sz val="9"/>
            <color indexed="81"/>
            <rFont val="Tahoma"/>
            <family val="2"/>
          </rPr>
          <t xml:space="preserve">
0.1282 kg/ลิตร refer: PTT
</t>
        </r>
      </text>
    </comment>
  </commentList>
</comments>
</file>

<file path=xl/sharedStrings.xml><?xml version="1.0" encoding="utf-8"?>
<sst xmlns="http://schemas.openxmlformats.org/spreadsheetml/2006/main" count="344" uniqueCount="119">
  <si>
    <t>ผลิตภัณฑ์ 1</t>
  </si>
  <si>
    <t>ผลิตภัณฑ์ 2</t>
  </si>
  <si>
    <t>ผลิตภัณฑ์ 3</t>
  </si>
  <si>
    <t>ผลิตภัณฑ์ 4</t>
  </si>
  <si>
    <t>น้ำ</t>
  </si>
  <si>
    <r>
      <rPr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charset val="222"/>
        <scheme val="minor"/>
      </rPr>
      <t xml:space="preserve"> 1.พลังงานความร้อนมาจากเชื้อเพลิงอะไร .............................................................................................</t>
    </r>
  </si>
  <si>
    <t>อื่น ๆ</t>
  </si>
  <si>
    <t>- อื่น ๆ หมายถึง โครงการที่นอกเหนือจากลดพลังงานไฟฟ้า/ความร้อน/น้ำ เช่น โครงการลดน้ำมันเชื้อเพลิงจากขนส่ง</t>
  </si>
  <si>
    <t>- ผลิตภัณฑ์แต่ละรุ่นที่ใช้ทรัพยากรที่แตกต่างกัน (หน่วยเป็นตัน/ชิ้น)</t>
  </si>
  <si>
    <t>ปริมาณเชื้อเพลิง</t>
  </si>
  <si>
    <t>น้ำมันดีเซล</t>
  </si>
  <si>
    <t>NG</t>
  </si>
  <si>
    <t>ถ่านหิน</t>
  </si>
  <si>
    <t>LPG</t>
  </si>
  <si>
    <t>ลิกไนท์</t>
  </si>
  <si>
    <t>ข้อมูลการใช้ทรัพยากรของ บริษัท………………………………………………………………………….</t>
  </si>
  <si>
    <t>เชื้อเพลิง/พลังงานที่ใช้</t>
  </si>
  <si>
    <t>หน่วย</t>
  </si>
  <si>
    <t>ที่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</si>
  <si>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</si>
  <si>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</si>
  <si>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</si>
  <si>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</si>
  <si>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</si>
  <si>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</si>
  <si>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</si>
  <si>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</si>
  <si>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</si>
  <si>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</si>
  <si>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</si>
  <si>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</si>
  <si>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ปริมาณการปล่อยก๊าซเรือนกระจก Ton CO2</t>
  </si>
  <si>
    <t>kWh</t>
  </si>
  <si>
    <t>MJ</t>
  </si>
  <si>
    <t xml:space="preserve">พลังงานความร้อน </t>
  </si>
  <si>
    <t>พลังงานไฟฟ้า</t>
  </si>
  <si>
    <t>…………………..</t>
  </si>
  <si>
    <t>รวม</t>
  </si>
  <si>
    <t>kg</t>
  </si>
  <si>
    <t xml:space="preserve">                     2. พลังงานความร้อนมาจากกิจกรรมอะไร ………………………………………………………………………………………….</t>
  </si>
  <si>
    <t>ลบ.ม.</t>
  </si>
  <si>
    <t>พลังงานไฟฟ้า (บิลไฟฟ้า)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</si>
  <si>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</si>
  <si>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</si>
  <si>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</si>
  <si>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</si>
  <si>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</si>
  <si>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</si>
  <si>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</si>
  <si>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</si>
  <si>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</si>
  <si>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</si>
  <si>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</si>
  <si>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e/unit]</t>
    </r>
  </si>
  <si>
    <t>Stationary Combustion</t>
  </si>
  <si>
    <t>Natural gas</t>
  </si>
  <si>
    <t>scf</t>
  </si>
  <si>
    <t>IPCC Vol.2 table 2.2, DEDE</t>
  </si>
  <si>
    <t>Lignite</t>
  </si>
  <si>
    <t>Residual fuel oil</t>
  </si>
  <si>
    <t>litre</t>
  </si>
  <si>
    <t>Gas/Diesel oil</t>
  </si>
  <si>
    <t>Anthracite</t>
  </si>
  <si>
    <t>Sub-bituminous coal</t>
  </si>
  <si>
    <t>Jet Kerosene</t>
  </si>
  <si>
    <t>LPG 1 litre = 0.54 kg (DEDE)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</si>
  <si>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</si>
  <si>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</si>
  <si>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</si>
  <si>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</si>
  <si>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</si>
  <si>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</si>
  <si>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</si>
  <si>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</si>
  <si>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</si>
  <si>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</si>
  <si>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</si>
  <si>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</si>
  <si>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</si>
  <si>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</si>
  <si>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</si>
  <si>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</si>
  <si>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</si>
  <si>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</si>
  <si>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Mobile Combustion (Railway)</t>
  </si>
  <si>
    <t>IPCC Vol.2 table 3.4.1, DEDE</t>
  </si>
  <si>
    <t>IPCC</t>
  </si>
  <si>
    <t>DEDE</t>
  </si>
  <si>
    <t>[kg/TJ]</t>
  </si>
  <si>
    <t>[MJ/unit]</t>
  </si>
  <si>
    <t>unit</t>
  </si>
  <si>
    <t>CO2</t>
  </si>
  <si>
    <t>CH4</t>
  </si>
  <si>
    <t>N2O</t>
  </si>
  <si>
    <t>NCV</t>
  </si>
  <si>
    <t>dry basis</t>
  </si>
  <si>
    <t>gasoline</t>
  </si>
  <si>
    <t>*ref. from PTT</t>
  </si>
  <si>
    <t xml:space="preserve">Mobile Combustion (Off road) </t>
  </si>
  <si>
    <t>ลิตร</t>
  </si>
  <si>
    <t>เชื้อเพลิงอื่น ๆ เช่น</t>
  </si>
  <si>
    <t>Emission Factor
(TonCO2/unit)</t>
  </si>
  <si>
    <t>Thailand Grid Mix Electricity (kWh)</t>
  </si>
  <si>
    <t>EF (TonCO2/unit)</t>
  </si>
  <si>
    <t>Heat and Steam</t>
  </si>
  <si>
    <t>………………………….</t>
  </si>
  <si>
    <t>- อื่น ๆ ของเชื้อเพลิง หมายถึง เชื้อเพลิงอื่นที่นอกเหนือจากที่ระบุ เช่น เชื้อเพลิงจากชีวมวล ได้แก่ แกลบ เศษไม้ ซังข้าวโพด เป็นต้น</t>
  </si>
  <si>
    <t>ค่า Emission Factor</t>
  </si>
  <si>
    <t>แหล่งที่มาของข้อมูล ได้แก่</t>
  </si>
  <si>
    <t>พลังงานความร้อน/ไอน้ำ</t>
  </si>
  <si>
    <t>ปริมาณการใช้เชื้อเพลิง</t>
  </si>
  <si>
    <t>รายงานการซื้อความร้อน/ไอน้ำ จาก ระบบ SAP หรือจากบัญชี/จัดซื้อ เป็นต้น</t>
  </si>
  <si>
    <t>รายงานการเชื้อเพลิง จาก ระบบ SAP หรือจากบัญชี/จัดซื้อ เป็นต้น</t>
  </si>
  <si>
    <t>ใบแจ้งหนี้จากการไฟฟ้ำ หรือ AMR meter online ในระบบการไฟฟ้ำ</t>
  </si>
  <si>
    <t>ปริมาณการใช้น้ำ</t>
  </si>
  <si>
    <t>บิลค่าน้ำ</t>
  </si>
  <si>
    <t>หากสถานประกอบการของท่านมีการจัดทำรายงานการจัดการพลังงานสำหรับโรงงานควบคุม สามารถนำข้อมูลมาใช้ได้</t>
  </si>
  <si>
    <t>เดือน ปี 2562</t>
  </si>
  <si>
    <t>เดือน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</si>
</sst>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0000"/>
    <numFmt numFmtId="165" formatCode="_-* #,##0.0000_-;\-* #,##0.0000_-;_-* &quot;-&quot;??_-;_-@_-"/>
    <numFmt numFmtId="166" formatCode="0.000000"/>
    <numFmt numFmtId="167" formatCode="0.0000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4"/>
      <color rgb="FFFF0000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0" xfId="0" quotePrefix="1"/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1" fillId="3" borderId="0" xfId="1" applyFont="1" applyFill="1"/>
    <xf numFmtId="0" fontId="9" fillId="5" borderId="1" xfId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left" vertical="center"/>
    </xf>
    <xf numFmtId="0" fontId="13" fillId="3" borderId="1" xfId="1" applyFont="1" applyFill="1" applyBorder="1" applyAlignment="1" applyProtection="1">
      <alignment horizontal="center" vertic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vertical="top"/>
    </xf>
    <xf numFmtId="164" fontId="13" fillId="3" borderId="1" xfId="1" applyNumberFormat="1" applyFont="1" applyFill="1" applyBorder="1" applyAlignment="1" applyProtection="1">
      <alignment horizontal="center" vertical="center"/>
      <protection hidden="1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/>
    </xf>
    <xf numFmtId="0" fontId="14" fillId="3" borderId="1" xfId="1" applyFont="1" applyFill="1" applyBorder="1" applyAlignment="1">
      <alignment vertical="top"/>
    </xf>
    <xf numFmtId="49" fontId="11" fillId="3" borderId="1" xfId="1" applyNumberFormat="1" applyFont="1" applyFill="1" applyBorder="1" applyAlignment="1">
      <alignment vertical="top"/>
    </xf>
    <xf numFmtId="0" fontId="15" fillId="3" borderId="1" xfId="1" applyFont="1" applyFill="1" applyBorder="1" applyAlignment="1">
      <alignment vertical="top"/>
    </xf>
    <xf numFmtId="0" fontId="11" fillId="3" borderId="0" xfId="1" applyFont="1" applyFill="1" applyBorder="1" applyAlignment="1">
      <alignment horizontal="left" vertical="top"/>
    </xf>
    <xf numFmtId="165" fontId="11" fillId="3" borderId="0" xfId="2" applyNumberFormat="1" applyFont="1" applyFill="1" applyBorder="1" applyAlignment="1">
      <alignment horizontal="left" vertical="top"/>
    </xf>
    <xf numFmtId="165" fontId="11" fillId="3" borderId="0" xfId="2" applyNumberFormat="1" applyFont="1" applyFill="1" applyBorder="1"/>
    <xf numFmtId="0" fontId="8" fillId="6" borderId="0" xfId="1" applyFont="1" applyFill="1"/>
    <xf numFmtId="0" fontId="11" fillId="6" borderId="0" xfId="1" applyFont="1" applyFill="1" applyBorder="1" applyAlignment="1">
      <alignment horizontal="left" vertical="top"/>
    </xf>
    <xf numFmtId="165" fontId="11" fillId="6" borderId="0" xfId="2" applyNumberFormat="1" applyFont="1" applyFill="1" applyBorder="1" applyAlignment="1">
      <alignment horizontal="left" vertical="top"/>
    </xf>
    <xf numFmtId="165" fontId="11" fillId="6" borderId="0" xfId="2" applyNumberFormat="1" applyFont="1" applyFill="1" applyBorder="1" applyAlignment="1">
      <alignment horizontal="left" vertical="top" wrapText="1"/>
    </xf>
    <xf numFmtId="165" fontId="11" fillId="6" borderId="0" xfId="2" applyNumberFormat="1" applyFont="1" applyFill="1" applyBorder="1"/>
    <xf numFmtId="0" fontId="11" fillId="6" borderId="0" xfId="1" applyFont="1" applyFill="1"/>
    <xf numFmtId="165" fontId="11" fillId="3" borderId="0" xfId="2" applyNumberFormat="1" applyFont="1" applyFill="1"/>
    <xf numFmtId="165" fontId="11" fillId="3" borderId="0" xfId="2" applyNumberFormat="1" applyFont="1" applyFill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6" fontId="11" fillId="3" borderId="1" xfId="2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center" vertical="top"/>
    </xf>
    <xf numFmtId="0" fontId="11" fillId="3" borderId="1" xfId="1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center"/>
    </xf>
    <xf numFmtId="0" fontId="11" fillId="3" borderId="0" xfId="2" applyNumberFormat="1" applyFont="1" applyFill="1" applyAlignment="1">
      <alignment horizontal="center"/>
    </xf>
    <xf numFmtId="165" fontId="11" fillId="3" borderId="1" xfId="2" applyNumberFormat="1" applyFont="1" applyFill="1" applyBorder="1"/>
    <xf numFmtId="0" fontId="11" fillId="3" borderId="0" xfId="1" applyNumberFormat="1" applyFont="1" applyFill="1"/>
    <xf numFmtId="0" fontId="3" fillId="0" borderId="1" xfId="0" applyFont="1" applyBorder="1" applyAlignment="1">
      <alignment horizontal="left"/>
    </xf>
    <xf numFmtId="0" fontId="18" fillId="0" borderId="0" xfId="0" quotePrefix="1" applyFont="1"/>
    <xf numFmtId="0" fontId="18" fillId="0" borderId="0" xfId="0" applyFont="1"/>
    <xf numFmtId="167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9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10" fillId="5" borderId="1" xfId="1" applyFont="1" applyFill="1" applyBorder="1" applyAlignment="1">
      <alignment horizontal="center" vertical="center"/>
    </xf>
    <xf numFmtId="166" fontId="11" fillId="3" borderId="1" xfId="2" applyNumberFormat="1" applyFont="1" applyFill="1" applyBorder="1" applyAlignment="1">
      <alignment horizontal="center" vertical="top"/>
    </xf>
    <xf numFmtId="0" fontId="11" fillId="3" borderId="3" xfId="1" applyFont="1" applyFill="1" applyBorder="1" applyAlignment="1">
      <alignment horizontal="center" vertical="top"/>
    </xf>
    <xf numFmtId="0" fontId="11" fillId="3" borderId="4" xfId="1" applyFont="1" applyFill="1" applyBorder="1" applyAlignment="1">
      <alignment horizontal="center" vertical="top"/>
    </xf>
    <xf numFmtId="0" fontId="11" fillId="3" borderId="5" xfId="1" applyFont="1" applyFill="1" applyBorder="1" applyAlignment="1">
      <alignment horizontal="center" vertical="top"/>
    </xf>
    <xf numFmtId="0" fontId="9" fillId="5" borderId="1" xfId="1" applyFont="1" applyFill="1" applyBorder="1" applyAlignment="1" applyProtection="1">
      <alignment horizontal="center" vertical="center"/>
    </xf>
    <xf numFmtId="165" fontId="11" fillId="3" borderId="2" xfId="2" applyNumberFormat="1" applyFont="1" applyFill="1" applyBorder="1" applyAlignment="1">
      <alignment horizontal="center"/>
    </xf>
  </cellXfs>
  <cellStyles count="3">
    <cellStyle name="Comma 7" xfId="2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D2" sqref="D2:O2"/>
    </sheetView>
  </sheetViews>
  <sheetFormatPr defaultRowHeight="15"/>
  <cols>
    <col min="1" max="1" width="5.28515625" customWidth="1"/>
    <col min="2" max="2" width="23" bestFit="1" customWidth="1"/>
    <col min="17" max="17" width="14.85546875" bestFit="1" customWidth="1"/>
    <col min="18" max="18" width="21.7109375" customWidth="1"/>
  </cols>
  <sheetData>
    <row r="1" spans="1:18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>
      <c r="A2" s="55" t="s">
        <v>18</v>
      </c>
      <c r="B2" s="55" t="s">
        <v>16</v>
      </c>
      <c r="C2" s="55" t="s">
        <v>17</v>
      </c>
      <c r="D2" s="55" t="s">
        <v>117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 t="s">
        <v>37</v>
      </c>
      <c r="Q2" s="52" t="s">
        <v>101</v>
      </c>
      <c r="R2" s="57" t="s">
        <v>31</v>
      </c>
    </row>
    <row r="3" spans="1:18">
      <c r="A3" s="55"/>
      <c r="B3" s="55"/>
      <c r="C3" s="55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  <c r="P3" s="56"/>
      <c r="Q3" s="53"/>
      <c r="R3" s="57"/>
    </row>
    <row r="4" spans="1:18">
      <c r="A4" s="3">
        <v>1</v>
      </c>
      <c r="B4" s="40" t="s">
        <v>41</v>
      </c>
      <c r="C4" s="3" t="s">
        <v>32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7">
        <f>SUM(D4:O4)</f>
        <v>0</v>
      </c>
      <c r="Q4" s="7">
        <f>D36</f>
        <v>0.58209999999999995</v>
      </c>
      <c r="R4" s="1">
        <f>P4*Q4</f>
        <v>0</v>
      </c>
    </row>
    <row r="5" spans="1:18">
      <c r="A5" s="3">
        <v>2</v>
      </c>
      <c r="B5" s="44" t="s">
        <v>34</v>
      </c>
      <c r="C5" s="3" t="s">
        <v>33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>
        <f>SUM(D5:O5)</f>
        <v>0</v>
      </c>
      <c r="Q5" s="7">
        <f>D37</f>
        <v>6.2799999999999995E-2</v>
      </c>
      <c r="R5" s="1">
        <f>P5*Q5</f>
        <v>0</v>
      </c>
    </row>
    <row r="6" spans="1:18">
      <c r="A6" s="48" t="s">
        <v>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>
      <c r="A7" s="3">
        <v>3</v>
      </c>
      <c r="B7" s="6" t="s">
        <v>11</v>
      </c>
      <c r="C7" s="3" t="s">
        <v>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>
        <f>SUM(D7:O7)</f>
        <v>0</v>
      </c>
      <c r="Q7" s="43">
        <f>TGO_EF!D21/1000</f>
        <v>2.1261899999999996E-3</v>
      </c>
      <c r="R7" s="1">
        <f>P7*Q7</f>
        <v>0</v>
      </c>
    </row>
    <row r="8" spans="1:18">
      <c r="A8" s="3">
        <v>4</v>
      </c>
      <c r="B8" s="6" t="s">
        <v>12</v>
      </c>
      <c r="C8" s="3" t="s">
        <v>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>
        <f t="shared" ref="P8:P15" si="0">SUM(D8:O8)</f>
        <v>0</v>
      </c>
      <c r="Q8" s="43">
        <f>TGO_EF!D11/1000</f>
        <v>2.534157E-3</v>
      </c>
      <c r="R8" s="1">
        <f t="shared" ref="R8:R15" si="1">P8*Q8</f>
        <v>0</v>
      </c>
    </row>
    <row r="9" spans="1:18">
      <c r="A9" s="3">
        <v>5</v>
      </c>
      <c r="B9" s="6" t="s">
        <v>10</v>
      </c>
      <c r="C9" s="3" t="s">
        <v>99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7">
        <f t="shared" si="0"/>
        <v>0</v>
      </c>
      <c r="Q9" s="43">
        <f>TGO_EF!D28/1000</f>
        <v>2.6987220000000002E-3</v>
      </c>
      <c r="R9" s="1">
        <f t="shared" si="1"/>
        <v>0</v>
      </c>
    </row>
    <row r="10" spans="1:18">
      <c r="A10" s="3">
        <v>6</v>
      </c>
      <c r="B10" s="6" t="s">
        <v>13</v>
      </c>
      <c r="C10" s="3" t="s">
        <v>99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>
        <f t="shared" si="0"/>
        <v>0</v>
      </c>
      <c r="Q10" s="43">
        <f>TGO_EF!D13/1000</f>
        <v>1.679722E-3</v>
      </c>
      <c r="R10" s="1">
        <f t="shared" si="1"/>
        <v>0</v>
      </c>
    </row>
    <row r="11" spans="1:18">
      <c r="A11" s="3"/>
      <c r="B11" s="6" t="s">
        <v>13</v>
      </c>
      <c r="C11" s="3" t="s">
        <v>38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43">
        <f>TGO_EF!D14/1000</f>
        <v>3.1105962962962963E-3</v>
      </c>
      <c r="R11" s="1">
        <f t="shared" si="1"/>
        <v>0</v>
      </c>
    </row>
    <row r="12" spans="1:18">
      <c r="A12" s="3">
        <v>7</v>
      </c>
      <c r="B12" s="6" t="s">
        <v>14</v>
      </c>
      <c r="C12" s="3" t="s">
        <v>38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>
        <f t="shared" si="0"/>
        <v>0</v>
      </c>
      <c r="Q12" s="43">
        <f>TGO_EF!D7/1000</f>
        <v>1.0574699999999998E-3</v>
      </c>
      <c r="R12" s="1">
        <f t="shared" si="1"/>
        <v>0</v>
      </c>
    </row>
    <row r="13" spans="1:18">
      <c r="A13" s="3"/>
      <c r="B13" s="40" t="s">
        <v>100</v>
      </c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7">
        <f t="shared" si="0"/>
        <v>0</v>
      </c>
      <c r="Q13" s="7"/>
      <c r="R13" s="1">
        <f t="shared" si="1"/>
        <v>0</v>
      </c>
    </row>
    <row r="14" spans="1:18">
      <c r="A14" s="3">
        <v>8</v>
      </c>
      <c r="B14" s="40" t="s">
        <v>105</v>
      </c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7">
        <f t="shared" si="0"/>
        <v>0</v>
      </c>
      <c r="Q14" s="7"/>
      <c r="R14" s="1">
        <f t="shared" si="1"/>
        <v>0</v>
      </c>
    </row>
    <row r="15" spans="1:18">
      <c r="A15" s="3">
        <v>9</v>
      </c>
      <c r="B15" s="40" t="s">
        <v>105</v>
      </c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7">
        <f t="shared" si="0"/>
        <v>0</v>
      </c>
      <c r="Q15" s="7"/>
      <c r="R15" s="1">
        <f t="shared" si="1"/>
        <v>0</v>
      </c>
    </row>
    <row r="16" spans="1:18">
      <c r="A16" s="58" t="s">
        <v>49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  <c r="Q16" s="43"/>
      <c r="R16" s="1">
        <f>SUM(R4:R5)+SUM(R7:R9)</f>
        <v>0</v>
      </c>
    </row>
    <row r="17" spans="1:18">
      <c r="A17" s="49" t="s">
        <v>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</row>
    <row r="18" spans="1:18">
      <c r="A18" s="3">
        <v>11</v>
      </c>
      <c r="B18" s="6" t="s">
        <v>4</v>
      </c>
      <c r="C18" s="3" t="s">
        <v>40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7">
        <f>SUM(D18:O18)</f>
        <v>0</v>
      </c>
      <c r="Q18" s="7"/>
      <c r="R18" s="1"/>
    </row>
    <row r="19" spans="1:18">
      <c r="A19" s="3">
        <v>12</v>
      </c>
      <c r="B19" s="6" t="s">
        <v>36</v>
      </c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">
        <f t="shared" ref="P19:P24" si="2">SUM(D19:O19)</f>
        <v>0</v>
      </c>
      <c r="Q19" s="7"/>
      <c r="R19" s="1"/>
    </row>
    <row r="20" spans="1:18">
      <c r="A20" s="3">
        <v>13</v>
      </c>
      <c r="B20" s="6" t="s">
        <v>36</v>
      </c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">
        <f t="shared" si="2"/>
        <v>0</v>
      </c>
      <c r="Q20" s="7"/>
      <c r="R20" s="1"/>
    </row>
    <row r="21" spans="1:18">
      <c r="A21" s="3">
        <v>14</v>
      </c>
      <c r="B21" s="6" t="s">
        <v>0</v>
      </c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7">
        <f t="shared" si="2"/>
        <v>0</v>
      </c>
      <c r="Q21" s="7"/>
      <c r="R21" s="1"/>
    </row>
    <row r="22" spans="1:18">
      <c r="A22" s="3">
        <v>15</v>
      </c>
      <c r="B22" s="6" t="s">
        <v>1</v>
      </c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7">
        <f t="shared" si="2"/>
        <v>0</v>
      </c>
      <c r="Q22" s="7"/>
      <c r="R22" s="1"/>
    </row>
    <row r="23" spans="1:18">
      <c r="A23" s="3">
        <v>16</v>
      </c>
      <c r="B23" s="6" t="s">
        <v>2</v>
      </c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7">
        <f t="shared" si="2"/>
        <v>0</v>
      </c>
      <c r="Q23" s="7"/>
      <c r="R23" s="1"/>
    </row>
    <row r="24" spans="1:18">
      <c r="A24" s="3">
        <v>17</v>
      </c>
      <c r="B24" s="6" t="s">
        <v>3</v>
      </c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">
        <f t="shared" si="2"/>
        <v>0</v>
      </c>
      <c r="Q24" s="7"/>
      <c r="R24" s="1"/>
    </row>
    <row r="25" spans="1:18" ht="18.75">
      <c r="A25" s="45" t="s">
        <v>116</v>
      </c>
    </row>
    <row r="26" spans="1:18">
      <c r="A26" s="2" t="s">
        <v>5</v>
      </c>
    </row>
    <row r="27" spans="1:18">
      <c r="A27" t="s">
        <v>39</v>
      </c>
    </row>
    <row r="29" spans="1:18">
      <c r="A29" s="4" t="s">
        <v>106</v>
      </c>
    </row>
    <row r="30" spans="1:18">
      <c r="A30" s="4" t="s">
        <v>7</v>
      </c>
    </row>
    <row r="31" spans="1:18">
      <c r="A31" s="4" t="s">
        <v>8</v>
      </c>
    </row>
    <row r="32" spans="1:18">
      <c r="A32" s="4"/>
    </row>
    <row r="33" spans="1:5">
      <c r="A33" s="41" t="s">
        <v>107</v>
      </c>
    </row>
    <row r="34" spans="1:5">
      <c r="A34" s="41"/>
    </row>
    <row r="35" spans="1:5">
      <c r="B35" s="46"/>
      <c r="C35" s="46"/>
      <c r="D35" s="46" t="s">
        <v>103</v>
      </c>
      <c r="E35" s="46"/>
    </row>
    <row r="36" spans="1:5">
      <c r="B36" s="47" t="s">
        <v>102</v>
      </c>
      <c r="C36" s="47"/>
      <c r="D36" s="46">
        <v>0.58209999999999995</v>
      </c>
      <c r="E36" s="46"/>
    </row>
    <row r="37" spans="1:5">
      <c r="B37" s="47" t="s">
        <v>104</v>
      </c>
      <c r="C37" s="47"/>
      <c r="D37" s="46">
        <v>6.2799999999999995E-2</v>
      </c>
      <c r="E37" s="46"/>
    </row>
    <row r="39" spans="1:5">
      <c r="A39" s="42" t="s">
        <v>108</v>
      </c>
    </row>
    <row r="40" spans="1:5">
      <c r="B40" t="s">
        <v>35</v>
      </c>
      <c r="C40" t="s">
        <v>113</v>
      </c>
    </row>
    <row r="41" spans="1:5">
      <c r="B41" t="s">
        <v>109</v>
      </c>
      <c r="C41" t="s">
        <v>111</v>
      </c>
    </row>
    <row r="42" spans="1:5">
      <c r="B42" t="s">
        <v>110</v>
      </c>
      <c r="C42" t="s">
        <v>112</v>
      </c>
    </row>
    <row r="43" spans="1:5">
      <c r="B43" t="s">
        <v>114</v>
      </c>
      <c r="C43" t="s">
        <v>115</v>
      </c>
    </row>
  </sheetData>
  <mergeCells count="17">
    <mergeCell ref="A6:R6"/>
    <mergeCell ref="A17:R17"/>
    <mergeCell ref="Q2:Q3"/>
    <mergeCell ref="A1:R1"/>
    <mergeCell ref="A2:A3"/>
    <mergeCell ref="B2:B3"/>
    <mergeCell ref="C2:C3"/>
    <mergeCell ref="D2:O2"/>
    <mergeCell ref="P2:P3"/>
    <mergeCell ref="R2:R3"/>
    <mergeCell ref="A16:P16"/>
    <mergeCell ref="D35:E35"/>
    <mergeCell ref="D36:E36"/>
    <mergeCell ref="D37:E37"/>
    <mergeCell ref="B36:C36"/>
    <mergeCell ref="B37:C37"/>
    <mergeCell ref="B35:C35"/>
  </mergeCells>
  <pageMargins left="0.7" right="0.7" top="0.75" bottom="0.75" header="0.3" footer="0.3"/>
  <pageSetup paperSize="9"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opLeftCell="A7" workbookViewId="0">
      <selection activeCell="E7" sqref="E7"/>
    </sheetView>
  </sheetViews>
  <sheetFormatPr defaultRowHeight="15"/>
  <cols>
    <col min="1" max="1" width="5.28515625" customWidth="1"/>
    <col min="2" max="2" width="23" bestFit="1" customWidth="1"/>
    <col min="17" max="17" width="14.85546875" bestFit="1" customWidth="1"/>
    <col min="18" max="18" width="21.7109375" customWidth="1"/>
  </cols>
  <sheetData>
    <row r="1" spans="1:18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>
      <c r="A2" s="55" t="s">
        <v>18</v>
      </c>
      <c r="B2" s="55" t="s">
        <v>16</v>
      </c>
      <c r="C2" s="55" t="s">
        <v>17</v>
      </c>
      <c r="D2" s="55" t="s">
        <v>118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 t="s">
        <v>37</v>
      </c>
      <c r="Q2" s="52" t="s">
        <v>101</v>
      </c>
      <c r="R2" s="57" t="s">
        <v>31</v>
      </c>
    </row>
    <row r="3" spans="1:18">
      <c r="A3" s="55"/>
      <c r="B3" s="55"/>
      <c r="C3" s="55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  <c r="P3" s="56"/>
      <c r="Q3" s="53"/>
      <c r="R3" s="57"/>
    </row>
    <row r="4" spans="1:18">
      <c r="A4" s="3">
        <v>1</v>
      </c>
      <c r="B4" s="40" t="s">
        <v>41</v>
      </c>
      <c r="C4" s="3" t="s">
        <v>32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7">
        <f>SUM(D4:O4)</f>
        <v>0</v>
      </c>
      <c r="Q4" s="7">
        <f>D36</f>
        <v>0.58209999999999995</v>
      </c>
      <c r="R4" s="1">
        <f>P4*Q4</f>
        <v>0</v>
      </c>
    </row>
    <row r="5" spans="1:18">
      <c r="A5" s="3">
        <v>2</v>
      </c>
      <c r="B5" s="40" t="s">
        <v>34</v>
      </c>
      <c r="C5" s="3" t="s">
        <v>33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>
        <f>SUM(D5:O5)</f>
        <v>0</v>
      </c>
      <c r="Q5" s="7">
        <f>D37</f>
        <v>6.2799999999999995E-2</v>
      </c>
      <c r="R5" s="1">
        <f>P5*Q5</f>
        <v>0</v>
      </c>
    </row>
    <row r="6" spans="1:18">
      <c r="A6" s="48" t="s">
        <v>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>
      <c r="A7" s="3">
        <v>3</v>
      </c>
      <c r="B7" s="6" t="s">
        <v>11</v>
      </c>
      <c r="C7" s="3" t="s">
        <v>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>
        <f>SUM(D7:O7)</f>
        <v>0</v>
      </c>
      <c r="Q7" s="43">
        <f>TGO_EF!D21/1000</f>
        <v>2.1261899999999996E-3</v>
      </c>
      <c r="R7" s="1">
        <f>P7*Q7</f>
        <v>0</v>
      </c>
    </row>
    <row r="8" spans="1:18">
      <c r="A8" s="3">
        <v>4</v>
      </c>
      <c r="B8" s="6" t="s">
        <v>12</v>
      </c>
      <c r="C8" s="3" t="s">
        <v>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>
        <f t="shared" ref="P8:P15" si="0">SUM(D8:O8)</f>
        <v>0</v>
      </c>
      <c r="Q8" s="43">
        <f>TGO_EF!D11/1000</f>
        <v>2.534157E-3</v>
      </c>
      <c r="R8" s="1">
        <f t="shared" ref="R8:R15" si="1">P8*Q8</f>
        <v>0</v>
      </c>
    </row>
    <row r="9" spans="1:18">
      <c r="A9" s="3">
        <v>5</v>
      </c>
      <c r="B9" s="6" t="s">
        <v>10</v>
      </c>
      <c r="C9" s="3" t="s">
        <v>99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7">
        <f t="shared" si="0"/>
        <v>0</v>
      </c>
      <c r="Q9" s="43">
        <f>TGO_EF!D28/1000</f>
        <v>2.6987220000000002E-3</v>
      </c>
      <c r="R9" s="1">
        <f t="shared" si="1"/>
        <v>0</v>
      </c>
    </row>
    <row r="10" spans="1:18">
      <c r="A10" s="3">
        <v>6</v>
      </c>
      <c r="B10" s="6" t="s">
        <v>13</v>
      </c>
      <c r="C10" s="3" t="s">
        <v>99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>
        <f t="shared" si="0"/>
        <v>0</v>
      </c>
      <c r="Q10" s="43">
        <f>TGO_EF!D13/1000</f>
        <v>1.679722E-3</v>
      </c>
      <c r="R10" s="1">
        <f t="shared" si="1"/>
        <v>0</v>
      </c>
    </row>
    <row r="11" spans="1:18">
      <c r="A11" s="3"/>
      <c r="B11" s="6" t="s">
        <v>13</v>
      </c>
      <c r="C11" s="3" t="s">
        <v>38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43">
        <f>TGO_EF!D14/1000</f>
        <v>3.1105962962962963E-3</v>
      </c>
      <c r="R11" s="1">
        <f t="shared" si="1"/>
        <v>0</v>
      </c>
    </row>
    <row r="12" spans="1:18">
      <c r="A12" s="3">
        <v>7</v>
      </c>
      <c r="B12" s="6" t="s">
        <v>14</v>
      </c>
      <c r="C12" s="3" t="s">
        <v>38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>
        <f t="shared" si="0"/>
        <v>0</v>
      </c>
      <c r="Q12" s="43">
        <f>TGO_EF!D7/1000</f>
        <v>1.0574699999999998E-3</v>
      </c>
      <c r="R12" s="1">
        <f t="shared" si="1"/>
        <v>0</v>
      </c>
    </row>
    <row r="13" spans="1:18">
      <c r="A13" s="3"/>
      <c r="B13" s="40" t="s">
        <v>100</v>
      </c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7">
        <f t="shared" si="0"/>
        <v>0</v>
      </c>
      <c r="Q13" s="7"/>
      <c r="R13" s="1">
        <f t="shared" si="1"/>
        <v>0</v>
      </c>
    </row>
    <row r="14" spans="1:18">
      <c r="A14" s="3">
        <v>8</v>
      </c>
      <c r="B14" s="40" t="s">
        <v>105</v>
      </c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7">
        <f t="shared" si="0"/>
        <v>0</v>
      </c>
      <c r="Q14" s="7"/>
      <c r="R14" s="1">
        <f t="shared" si="1"/>
        <v>0</v>
      </c>
    </row>
    <row r="15" spans="1:18">
      <c r="A15" s="3">
        <v>9</v>
      </c>
      <c r="B15" s="40" t="s">
        <v>105</v>
      </c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7">
        <f t="shared" si="0"/>
        <v>0</v>
      </c>
      <c r="Q15" s="7"/>
      <c r="R15" s="1">
        <f t="shared" si="1"/>
        <v>0</v>
      </c>
    </row>
    <row r="16" spans="1:18">
      <c r="A16" s="58" t="s">
        <v>49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  <c r="Q16" s="43"/>
      <c r="R16" s="1">
        <f>SUM(R4:R5)+SUM(R7:R9)</f>
        <v>0</v>
      </c>
    </row>
    <row r="17" spans="1:18">
      <c r="A17" s="61" t="s">
        <v>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</row>
    <row r="18" spans="1:18">
      <c r="A18" s="3">
        <v>11</v>
      </c>
      <c r="B18" s="6" t="s">
        <v>4</v>
      </c>
      <c r="C18" s="3" t="s">
        <v>40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7">
        <f>SUM(D18:O18)</f>
        <v>0</v>
      </c>
      <c r="Q18" s="7"/>
      <c r="R18" s="1"/>
    </row>
    <row r="19" spans="1:18">
      <c r="A19" s="3">
        <v>12</v>
      </c>
      <c r="B19" s="6" t="s">
        <v>36</v>
      </c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">
        <f t="shared" ref="P19:P24" si="2">SUM(D19:O19)</f>
        <v>0</v>
      </c>
      <c r="Q19" s="7"/>
      <c r="R19" s="1"/>
    </row>
    <row r="20" spans="1:18">
      <c r="A20" s="3">
        <v>13</v>
      </c>
      <c r="B20" s="6" t="s">
        <v>36</v>
      </c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">
        <f t="shared" si="2"/>
        <v>0</v>
      </c>
      <c r="Q20" s="7"/>
      <c r="R20" s="1"/>
    </row>
    <row r="21" spans="1:18">
      <c r="A21" s="3">
        <v>14</v>
      </c>
      <c r="B21" s="6" t="s">
        <v>0</v>
      </c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7">
        <f t="shared" si="2"/>
        <v>0</v>
      </c>
      <c r="Q21" s="7"/>
      <c r="R21" s="1"/>
    </row>
    <row r="22" spans="1:18">
      <c r="A22" s="3">
        <v>15</v>
      </c>
      <c r="B22" s="6" t="s">
        <v>1</v>
      </c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7">
        <f t="shared" si="2"/>
        <v>0</v>
      </c>
      <c r="Q22" s="7"/>
      <c r="R22" s="1"/>
    </row>
    <row r="23" spans="1:18">
      <c r="A23" s="3">
        <v>16</v>
      </c>
      <c r="B23" s="6" t="s">
        <v>2</v>
      </c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7">
        <f t="shared" si="2"/>
        <v>0</v>
      </c>
      <c r="Q23" s="7"/>
      <c r="R23" s="1"/>
    </row>
    <row r="24" spans="1:18">
      <c r="A24" s="3">
        <v>17</v>
      </c>
      <c r="B24" s="6" t="s">
        <v>3</v>
      </c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">
        <f t="shared" si="2"/>
        <v>0</v>
      </c>
      <c r="Q24" s="7"/>
      <c r="R24" s="1"/>
    </row>
    <row r="25" spans="1:18" ht="18.75">
      <c r="A25" s="45" t="s">
        <v>116</v>
      </c>
    </row>
    <row r="26" spans="1:18">
      <c r="A26" s="2" t="s">
        <v>5</v>
      </c>
    </row>
    <row r="27" spans="1:18">
      <c r="A27" t="s">
        <v>39</v>
      </c>
    </row>
    <row r="29" spans="1:18">
      <c r="A29" s="4" t="s">
        <v>106</v>
      </c>
    </row>
    <row r="30" spans="1:18">
      <c r="A30" s="4" t="s">
        <v>7</v>
      </c>
    </row>
    <row r="31" spans="1:18">
      <c r="A31" s="4" t="s">
        <v>8</v>
      </c>
    </row>
    <row r="32" spans="1:18">
      <c r="A32" s="4"/>
    </row>
    <row r="33" spans="1:5">
      <c r="A33" s="41" t="s">
        <v>107</v>
      </c>
    </row>
    <row r="34" spans="1:5">
      <c r="A34" s="41"/>
    </row>
    <row r="35" spans="1:5">
      <c r="B35" s="46"/>
      <c r="C35" s="46"/>
      <c r="D35" s="46" t="s">
        <v>103</v>
      </c>
      <c r="E35" s="46"/>
    </row>
    <row r="36" spans="1:5">
      <c r="B36" s="47" t="s">
        <v>102</v>
      </c>
      <c r="C36" s="47"/>
      <c r="D36" s="46">
        <v>0.58209999999999995</v>
      </c>
      <c r="E36" s="46"/>
    </row>
    <row r="37" spans="1:5">
      <c r="B37" s="47" t="s">
        <v>104</v>
      </c>
      <c r="C37" s="47"/>
      <c r="D37" s="46">
        <v>6.2799999999999995E-2</v>
      </c>
      <c r="E37" s="46"/>
    </row>
    <row r="39" spans="1:5">
      <c r="A39" s="42" t="s">
        <v>108</v>
      </c>
    </row>
    <row r="40" spans="1:5">
      <c r="B40" t="s">
        <v>35</v>
      </c>
      <c r="C40" t="s">
        <v>113</v>
      </c>
    </row>
    <row r="41" spans="1:5">
      <c r="B41" t="s">
        <v>109</v>
      </c>
      <c r="C41" t="s">
        <v>111</v>
      </c>
    </row>
    <row r="42" spans="1:5">
      <c r="B42" t="s">
        <v>110</v>
      </c>
      <c r="C42" t="s">
        <v>112</v>
      </c>
    </row>
    <row r="43" spans="1:5">
      <c r="B43" t="s">
        <v>114</v>
      </c>
      <c r="C43" t="s">
        <v>115</v>
      </c>
    </row>
  </sheetData>
  <mergeCells count="17">
    <mergeCell ref="A1:R1"/>
    <mergeCell ref="A2:A3"/>
    <mergeCell ref="B2:B3"/>
    <mergeCell ref="C2:C3"/>
    <mergeCell ref="D2:O2"/>
    <mergeCell ref="P2:P3"/>
    <mergeCell ref="Q2:Q3"/>
    <mergeCell ref="R2:R3"/>
    <mergeCell ref="B37:C37"/>
    <mergeCell ref="D37:E37"/>
    <mergeCell ref="A6:R6"/>
    <mergeCell ref="A17:R17"/>
    <mergeCell ref="B35:C35"/>
    <mergeCell ref="D35:E35"/>
    <mergeCell ref="B36:C36"/>
    <mergeCell ref="D36:E36"/>
    <mergeCell ref="A16:P16"/>
  </mergeCells>
  <pageMargins left="0.7" right="0.7" top="0.75" bottom="0.75" header="0.3" footer="0.3"/>
  <pageSetup paperSize="9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3"/>
  <sheetViews>
    <sheetView workbookViewId="0">
      <selection activeCell="B93" sqref="B93"/>
    </sheetView>
  </sheetViews>
  <sheetFormatPr defaultColWidth="9.140625" defaultRowHeight="15"/>
  <cols>
    <col min="1" max="1" width="6.28515625" style="8" customWidth="1"/>
    <col min="2" max="2" width="34.42578125" style="8" customWidth="1"/>
    <col min="3" max="3" width="8" style="8" customWidth="1"/>
    <col min="4" max="7" width="14.28515625" style="8" customWidth="1"/>
    <col min="8" max="8" width="35.7109375" style="8" customWidth="1"/>
    <col min="9" max="16384" width="9.140625" style="8"/>
  </cols>
  <sheetData>
    <row r="2" spans="1:8">
      <c r="A2" s="67"/>
      <c r="B2" s="62" t="s">
        <v>42</v>
      </c>
      <c r="C2" s="67" t="s">
        <v>43</v>
      </c>
      <c r="D2" s="67" t="s">
        <v>44</v>
      </c>
      <c r="E2" s="67"/>
      <c r="F2" s="67"/>
      <c r="G2" s="67"/>
      <c r="H2" s="62" t="s">
        <v>45</v>
      </c>
    </row>
    <row r="3" spans="1:8">
      <c r="A3" s="67"/>
      <c r="B3" s="62"/>
      <c r="C3" s="67"/>
      <c r="D3" s="9" t="s">
        <v>46</v>
      </c>
      <c r="E3" s="9" t="s">
        <v>47</v>
      </c>
      <c r="F3" s="9" t="s">
        <v>48</v>
      </c>
      <c r="G3" s="9" t="s">
        <v>49</v>
      </c>
      <c r="H3" s="62"/>
    </row>
    <row r="4" spans="1:8">
      <c r="A4" s="67"/>
      <c r="B4" s="62"/>
      <c r="C4" s="67"/>
      <c r="D4" s="9" t="s">
        <v>50</v>
      </c>
      <c r="E4" s="9" t="s">
        <v>51</v>
      </c>
      <c r="F4" s="9" t="s">
        <v>52</v>
      </c>
      <c r="G4" s="9" t="s">
        <v>53</v>
      </c>
      <c r="H4" s="62"/>
    </row>
    <row r="5" spans="1:8">
      <c r="A5" s="10" t="s">
        <v>54</v>
      </c>
      <c r="C5" s="11"/>
      <c r="D5" s="11"/>
      <c r="E5" s="11"/>
      <c r="F5" s="11"/>
      <c r="G5" s="11"/>
      <c r="H5" s="12"/>
    </row>
    <row r="6" spans="1:8">
      <c r="A6" s="13"/>
      <c r="B6" s="14" t="s">
        <v>55</v>
      </c>
      <c r="C6" s="13" t="s">
        <v>56</v>
      </c>
      <c r="D6" s="15">
        <f>D47*$G$47*10^-6</f>
        <v>5.7221999999999995E-2</v>
      </c>
      <c r="E6" s="15">
        <f>E47*$G$47*10^-6</f>
        <v>1.02E-6</v>
      </c>
      <c r="F6" s="15">
        <f>F47*$G$47*10^-6</f>
        <v>1.02E-7</v>
      </c>
      <c r="G6" s="15">
        <f>D6+(E6*25)+(F6*298)</f>
        <v>5.7277895999999995E-2</v>
      </c>
      <c r="H6" s="16" t="s">
        <v>57</v>
      </c>
    </row>
    <row r="7" spans="1:8">
      <c r="A7" s="13"/>
      <c r="B7" s="14" t="s">
        <v>58</v>
      </c>
      <c r="C7" s="13" t="s">
        <v>38</v>
      </c>
      <c r="D7" s="15">
        <f>D48*$G$48*10^-6</f>
        <v>1.0574699999999999</v>
      </c>
      <c r="E7" s="15">
        <f t="shared" ref="E7:F7" si="0">E48*$G$48*10^-6</f>
        <v>1.047E-5</v>
      </c>
      <c r="F7" s="15">
        <f t="shared" si="0"/>
        <v>1.5705E-5</v>
      </c>
      <c r="G7" s="15">
        <f t="shared" ref="G7:G13" si="1">D7+(E7*25)+(F7*298)</f>
        <v>1.0624118399999998</v>
      </c>
      <c r="H7" s="16" t="s">
        <v>57</v>
      </c>
    </row>
    <row r="8" spans="1:8">
      <c r="A8" s="13"/>
      <c r="B8" s="14" t="s">
        <v>59</v>
      </c>
      <c r="C8" s="13" t="s">
        <v>60</v>
      </c>
      <c r="D8" s="15">
        <f>D49*$G$49*10^-6</f>
        <v>3.0781980000000004</v>
      </c>
      <c r="E8" s="15">
        <f t="shared" ref="E8:F8" si="2">E49*$G$49*10^-6</f>
        <v>1.1930999999999999E-4</v>
      </c>
      <c r="F8" s="15">
        <f t="shared" si="2"/>
        <v>2.3862E-5</v>
      </c>
      <c r="G8" s="15">
        <f t="shared" si="1"/>
        <v>3.0882916260000006</v>
      </c>
      <c r="H8" s="16" t="s">
        <v>57</v>
      </c>
    </row>
    <row r="9" spans="1:8">
      <c r="A9" s="13"/>
      <c r="B9" s="14" t="s">
        <v>61</v>
      </c>
      <c r="C9" s="13" t="s">
        <v>60</v>
      </c>
      <c r="D9" s="15">
        <f>D50*$G$50*10^-6</f>
        <v>2.6987220000000001</v>
      </c>
      <c r="E9" s="15">
        <f t="shared" ref="E9:F9" si="3">E50*$G$50*10^-6</f>
        <v>1.0925999999999999E-4</v>
      </c>
      <c r="F9" s="15">
        <f t="shared" si="3"/>
        <v>2.1852E-5</v>
      </c>
      <c r="G9" s="15">
        <f t="shared" si="1"/>
        <v>2.7079653960000001</v>
      </c>
      <c r="H9" s="16" t="s">
        <v>57</v>
      </c>
    </row>
    <row r="10" spans="1:8">
      <c r="A10" s="13"/>
      <c r="B10" s="14" t="s">
        <v>62</v>
      </c>
      <c r="C10" s="13" t="s">
        <v>38</v>
      </c>
      <c r="D10" s="15">
        <f>D51*$G$51*10^-6</f>
        <v>3.0866199999999999</v>
      </c>
      <c r="E10" s="15">
        <f t="shared" ref="E10:F10" si="4">E51*$G$51*10^-6</f>
        <v>3.1399999999999998E-5</v>
      </c>
      <c r="F10" s="15">
        <f t="shared" si="4"/>
        <v>4.7099999999999993E-5</v>
      </c>
      <c r="G10" s="15">
        <f t="shared" si="1"/>
        <v>3.1014407999999998</v>
      </c>
      <c r="H10" s="16" t="s">
        <v>57</v>
      </c>
    </row>
    <row r="11" spans="1:8">
      <c r="A11" s="13"/>
      <c r="B11" s="14" t="s">
        <v>63</v>
      </c>
      <c r="C11" s="13" t="s">
        <v>38</v>
      </c>
      <c r="D11" s="15">
        <f>D52*$G$52*10^-6</f>
        <v>2.534157</v>
      </c>
      <c r="E11" s="15">
        <f t="shared" ref="E11:F11" si="5">E52*$G$52*10^-6</f>
        <v>2.637E-5</v>
      </c>
      <c r="F11" s="15">
        <f t="shared" si="5"/>
        <v>3.9554999999999997E-5</v>
      </c>
      <c r="G11" s="15">
        <f t="shared" si="1"/>
        <v>2.5466036399999998</v>
      </c>
      <c r="H11" s="16" t="s">
        <v>57</v>
      </c>
    </row>
    <row r="12" spans="1:8">
      <c r="A12" s="13"/>
      <c r="B12" s="14" t="s">
        <v>64</v>
      </c>
      <c r="C12" s="13" t="s">
        <v>60</v>
      </c>
      <c r="D12" s="15">
        <f>D53*$G$53*10^-6</f>
        <v>2.4688949999999998</v>
      </c>
      <c r="E12" s="15">
        <f t="shared" ref="E12:F12" si="6">E53*$G$53*10^-6</f>
        <v>1.0359E-4</v>
      </c>
      <c r="F12" s="15">
        <f t="shared" si="6"/>
        <v>2.0718000000000001E-5</v>
      </c>
      <c r="G12" s="15">
        <f t="shared" si="1"/>
        <v>2.4776587139999995</v>
      </c>
      <c r="H12" s="16" t="s">
        <v>57</v>
      </c>
    </row>
    <row r="13" spans="1:8">
      <c r="A13" s="13"/>
      <c r="B13" s="14" t="s">
        <v>13</v>
      </c>
      <c r="C13" s="13" t="s">
        <v>60</v>
      </c>
      <c r="D13" s="15">
        <f>D54*$G$54*10^-6</f>
        <v>1.6797219999999999</v>
      </c>
      <c r="E13" s="15">
        <f t="shared" ref="E13:F13" si="7">E54*$G$54*10^-6</f>
        <v>2.6619999999999999E-5</v>
      </c>
      <c r="F13" s="15">
        <f t="shared" si="7"/>
        <v>2.6620000000000001E-6</v>
      </c>
      <c r="G13" s="15">
        <f t="shared" si="1"/>
        <v>1.6811807759999999</v>
      </c>
      <c r="H13" s="16" t="s">
        <v>57</v>
      </c>
    </row>
    <row r="14" spans="1:8">
      <c r="A14" s="10"/>
      <c r="B14" s="14" t="s">
        <v>13</v>
      </c>
      <c r="C14" s="13" t="s">
        <v>38</v>
      </c>
      <c r="D14" s="15">
        <f>D13/0.54</f>
        <v>3.1105962962962961</v>
      </c>
      <c r="E14" s="15">
        <f t="shared" ref="E14:G14" si="8">E13/0.54</f>
        <v>4.9296296296296292E-5</v>
      </c>
      <c r="F14" s="15">
        <f t="shared" si="8"/>
        <v>4.9296296296296292E-6</v>
      </c>
      <c r="G14" s="15">
        <f t="shared" si="8"/>
        <v>3.1132977333333329</v>
      </c>
      <c r="H14" s="16" t="s">
        <v>65</v>
      </c>
    </row>
    <row r="15" spans="1:8">
      <c r="A15" s="10"/>
      <c r="B15" s="14"/>
      <c r="C15" s="13"/>
      <c r="D15" s="15"/>
      <c r="E15" s="15"/>
      <c r="F15" s="15"/>
      <c r="G15" s="15"/>
      <c r="H15" s="16"/>
    </row>
    <row r="16" spans="1:8">
      <c r="A16" s="10" t="s">
        <v>66</v>
      </c>
      <c r="B16" s="14"/>
      <c r="C16" s="13"/>
      <c r="D16" s="15"/>
      <c r="E16" s="15"/>
      <c r="F16" s="15"/>
      <c r="G16" s="15"/>
      <c r="H16" s="16"/>
    </row>
    <row r="17" spans="1:8">
      <c r="A17" s="10"/>
      <c r="B17" s="14" t="s">
        <v>67</v>
      </c>
      <c r="C17" s="17" t="s">
        <v>60</v>
      </c>
      <c r="D17" s="15">
        <f>D60*$G$60*10^-6</f>
        <v>2.1815639999999998</v>
      </c>
      <c r="E17" s="15">
        <f>E60*$G$60*10^-6</f>
        <v>1.0388399999999999E-3</v>
      </c>
      <c r="F17" s="15">
        <f>F60*$G$60*10^-6</f>
        <v>1.0073600000000001E-4</v>
      </c>
      <c r="G17" s="15">
        <f t="shared" ref="G17:G22" si="9">D17+(E17*25)+(F17*298)</f>
        <v>2.2375543279999999</v>
      </c>
      <c r="H17" s="16" t="s">
        <v>68</v>
      </c>
    </row>
    <row r="18" spans="1:8">
      <c r="A18" s="10"/>
      <c r="B18" s="14" t="s">
        <v>69</v>
      </c>
      <c r="C18" s="17" t="s">
        <v>60</v>
      </c>
      <c r="D18" s="15">
        <f>D61*$G$61*10^-6</f>
        <v>2.1815639999999998</v>
      </c>
      <c r="E18" s="15">
        <f t="shared" ref="E18:F18" si="10">E61*$G$61*10^-6</f>
        <v>7.8699999999999994E-4</v>
      </c>
      <c r="F18" s="15">
        <f t="shared" si="10"/>
        <v>2.5183999999999997E-4</v>
      </c>
      <c r="G18" s="15">
        <f t="shared" si="9"/>
        <v>2.2762873199999998</v>
      </c>
      <c r="H18" s="16" t="s">
        <v>68</v>
      </c>
    </row>
    <row r="19" spans="1:8">
      <c r="A19" s="10"/>
      <c r="B19" s="14" t="s">
        <v>70</v>
      </c>
      <c r="C19" s="17" t="s">
        <v>60</v>
      </c>
      <c r="D19" s="15">
        <f>D62*$G$62*10^-6</f>
        <v>2.1815639999999998</v>
      </c>
      <c r="E19" s="15">
        <f t="shared" ref="E19:F19" si="11">E62*$G$62*10^-6</f>
        <v>1.1962399999999999E-4</v>
      </c>
      <c r="F19" s="15">
        <f t="shared" si="11"/>
        <v>1.7943599999999999E-4</v>
      </c>
      <c r="G19" s="15">
        <f t="shared" si="9"/>
        <v>2.2380265279999998</v>
      </c>
      <c r="H19" s="16" t="s">
        <v>68</v>
      </c>
    </row>
    <row r="20" spans="1:8">
      <c r="A20" s="10"/>
      <c r="B20" s="14" t="s">
        <v>71</v>
      </c>
      <c r="C20" s="17" t="s">
        <v>60</v>
      </c>
      <c r="D20" s="15">
        <f>D63*$G$63*10^-6</f>
        <v>2.6987220000000001</v>
      </c>
      <c r="E20" s="15">
        <f t="shared" ref="E20:F20" si="12">E63*$G$63*10^-6</f>
        <v>1.4203800000000001E-4</v>
      </c>
      <c r="F20" s="15">
        <f t="shared" si="12"/>
        <v>1.4203800000000001E-4</v>
      </c>
      <c r="G20" s="15">
        <f t="shared" si="9"/>
        <v>2.7446002740000002</v>
      </c>
      <c r="H20" s="16" t="s">
        <v>68</v>
      </c>
    </row>
    <row r="21" spans="1:8">
      <c r="A21" s="10"/>
      <c r="B21" s="14" t="s">
        <v>72</v>
      </c>
      <c r="C21" s="17" t="s">
        <v>38</v>
      </c>
      <c r="D21" s="15">
        <f>D64*$G$64*10^-6</f>
        <v>2.1261899999999998</v>
      </c>
      <c r="E21" s="15">
        <f t="shared" ref="E21:F21" si="13">E64*$G$64*10^-6</f>
        <v>3.4867999999999995E-3</v>
      </c>
      <c r="F21" s="15">
        <f t="shared" si="13"/>
        <v>1.1369999999999999E-4</v>
      </c>
      <c r="G21" s="15">
        <f t="shared" si="9"/>
        <v>2.2472425999999999</v>
      </c>
      <c r="H21" s="16" t="s">
        <v>73</v>
      </c>
    </row>
    <row r="22" spans="1:8">
      <c r="A22" s="10"/>
      <c r="B22" s="14" t="s">
        <v>74</v>
      </c>
      <c r="C22" s="17" t="s">
        <v>60</v>
      </c>
      <c r="D22" s="15">
        <f>D65*$G$65*10^-6</f>
        <v>1.6797219999999999</v>
      </c>
      <c r="E22" s="15">
        <f t="shared" ref="E22:F22" si="14">E65*$G$65*10^-6</f>
        <v>1.65044E-3</v>
      </c>
      <c r="F22" s="15">
        <f t="shared" si="14"/>
        <v>5.3240000000000002E-6</v>
      </c>
      <c r="G22" s="15">
        <f t="shared" si="9"/>
        <v>1.7225695519999999</v>
      </c>
      <c r="H22" s="16" t="s">
        <v>68</v>
      </c>
    </row>
    <row r="23" spans="1:8">
      <c r="A23" s="10"/>
      <c r="B23" s="14" t="s">
        <v>74</v>
      </c>
      <c r="C23" s="13" t="s">
        <v>38</v>
      </c>
      <c r="D23" s="15">
        <f>D22/0.54</f>
        <v>3.1105962962962961</v>
      </c>
      <c r="E23" s="15">
        <f t="shared" ref="E23:F23" si="15">E22/0.54</f>
        <v>3.0563703703703703E-3</v>
      </c>
      <c r="F23" s="15">
        <f t="shared" si="15"/>
        <v>9.8592592592592585E-6</v>
      </c>
      <c r="G23" s="15">
        <f>G22/0.54</f>
        <v>3.1899436148148146</v>
      </c>
      <c r="H23" s="16" t="s">
        <v>65</v>
      </c>
    </row>
    <row r="24" spans="1:8">
      <c r="A24" s="10" t="s">
        <v>75</v>
      </c>
      <c r="B24" s="14"/>
      <c r="C24" s="13"/>
      <c r="D24" s="15"/>
      <c r="E24" s="15"/>
      <c r="F24" s="15"/>
      <c r="G24" s="15"/>
      <c r="H24" s="16"/>
    </row>
    <row r="25" spans="1:8">
      <c r="A25" s="10"/>
      <c r="B25" s="18" t="s">
        <v>76</v>
      </c>
      <c r="C25" s="17"/>
      <c r="D25" s="15"/>
      <c r="E25" s="15"/>
      <c r="F25" s="15"/>
      <c r="G25" s="15"/>
      <c r="H25" s="16"/>
    </row>
    <row r="26" spans="1:8">
      <c r="A26" s="10"/>
      <c r="B26" s="19" t="s">
        <v>77</v>
      </c>
      <c r="C26" s="17" t="s">
        <v>60</v>
      </c>
      <c r="D26" s="15">
        <f>D72*$G$72/(10^6)</f>
        <v>2.6987220000000001</v>
      </c>
      <c r="E26" s="15">
        <f t="shared" ref="E26:F26" si="16">E72*$G$72/(10^6)</f>
        <v>1.5114300000000004E-4</v>
      </c>
      <c r="F26" s="15">
        <f t="shared" si="16"/>
        <v>1.0416120000000001E-3</v>
      </c>
      <c r="G26" s="15">
        <f>D26+(E26*25)+(F26*298)</f>
        <v>3.0129009510000002</v>
      </c>
      <c r="H26" s="16" t="s">
        <v>78</v>
      </c>
    </row>
    <row r="27" spans="1:8">
      <c r="A27" s="10"/>
      <c r="B27" s="19" t="s">
        <v>79</v>
      </c>
      <c r="C27" s="17" t="s">
        <v>60</v>
      </c>
      <c r="D27" s="15">
        <f>D73*$G$73/(10^6)</f>
        <v>2.6987220000000001</v>
      </c>
      <c r="E27" s="15">
        <f t="shared" ref="E27:F27" si="17">E73*$G$73/(10^6)</f>
        <v>1.5114300000000004E-4</v>
      </c>
      <c r="F27" s="15">
        <f t="shared" si="17"/>
        <v>1.0416120000000001E-3</v>
      </c>
      <c r="G27" s="15">
        <f t="shared" ref="G27:G38" si="18">D27+(E27*25)+(F27*298)</f>
        <v>3.0129009510000002</v>
      </c>
      <c r="H27" s="16" t="s">
        <v>78</v>
      </c>
    </row>
    <row r="28" spans="1:8">
      <c r="A28" s="10"/>
      <c r="B28" s="19" t="s">
        <v>80</v>
      </c>
      <c r="C28" s="17" t="s">
        <v>60</v>
      </c>
      <c r="D28" s="15">
        <f>D74*$G$74/(10^6)</f>
        <v>2.6987220000000001</v>
      </c>
      <c r="E28" s="15">
        <f t="shared" ref="E28:F28" si="19">E74*$G$74/(10^6)</f>
        <v>1.5114300000000004E-4</v>
      </c>
      <c r="F28" s="15">
        <f t="shared" si="19"/>
        <v>1.0416120000000001E-3</v>
      </c>
      <c r="G28" s="15">
        <f t="shared" si="18"/>
        <v>3.0129009510000002</v>
      </c>
      <c r="H28" s="16" t="s">
        <v>78</v>
      </c>
    </row>
    <row r="29" spans="1:8">
      <c r="A29" s="10"/>
      <c r="B29" s="19" t="s">
        <v>81</v>
      </c>
      <c r="C29" s="17" t="s">
        <v>60</v>
      </c>
      <c r="D29" s="15">
        <f>D75*$G$75/(10^6)</f>
        <v>2.6987220000000001</v>
      </c>
      <c r="E29" s="15">
        <f t="shared" ref="E29:F29" si="20">E75*$G$75/(10^6)</f>
        <v>1.5114300000000004E-4</v>
      </c>
      <c r="F29" s="15">
        <f t="shared" si="20"/>
        <v>1.0416120000000001E-3</v>
      </c>
      <c r="G29" s="15">
        <f t="shared" si="18"/>
        <v>3.0129009510000002</v>
      </c>
      <c r="H29" s="16" t="s">
        <v>78</v>
      </c>
    </row>
    <row r="30" spans="1:8">
      <c r="A30" s="10"/>
      <c r="B30" s="18" t="s">
        <v>82</v>
      </c>
      <c r="C30" s="17"/>
      <c r="D30" s="15"/>
      <c r="E30" s="15"/>
      <c r="F30" s="15"/>
      <c r="G30" s="15"/>
      <c r="H30" s="16"/>
    </row>
    <row r="31" spans="1:8">
      <c r="A31" s="10"/>
      <c r="B31" s="19" t="s">
        <v>77</v>
      </c>
      <c r="C31" s="17" t="s">
        <v>60</v>
      </c>
      <c r="D31" s="15">
        <f>D77*$G$77/(10^6)</f>
        <v>2.1815639999999998</v>
      </c>
      <c r="E31" s="15">
        <f>E77*$G$77/(10^6)</f>
        <v>2.5184000000000001E-3</v>
      </c>
      <c r="F31" s="15">
        <f>F77*$G$77/(10^6)</f>
        <v>6.2960000000000007E-5</v>
      </c>
      <c r="G31" s="15">
        <f t="shared" si="18"/>
        <v>2.2632860799999999</v>
      </c>
      <c r="H31" s="16" t="s">
        <v>78</v>
      </c>
    </row>
    <row r="32" spans="1:8">
      <c r="A32" s="12"/>
      <c r="B32" s="19" t="s">
        <v>79</v>
      </c>
      <c r="C32" s="17" t="s">
        <v>60</v>
      </c>
      <c r="D32" s="15">
        <f>D78*$G$78/(10^6)</f>
        <v>2.1815639999999998</v>
      </c>
      <c r="E32" s="15">
        <f t="shared" ref="E32:F32" si="21">E78*$G$78/(10^6)</f>
        <v>0</v>
      </c>
      <c r="F32" s="15">
        <f t="shared" si="21"/>
        <v>0</v>
      </c>
      <c r="G32" s="15">
        <f t="shared" si="18"/>
        <v>2.1815639999999998</v>
      </c>
      <c r="H32" s="16" t="s">
        <v>78</v>
      </c>
    </row>
    <row r="33" spans="1:8">
      <c r="A33" s="12"/>
      <c r="B33" s="19" t="s">
        <v>80</v>
      </c>
      <c r="C33" s="17" t="s">
        <v>60</v>
      </c>
      <c r="D33" s="15">
        <f>D79*$G$79/(10^6)</f>
        <v>2.1815639999999998</v>
      </c>
      <c r="E33" s="15">
        <f t="shared" ref="E33:F33" si="22">E79*$G$79/(10^6)</f>
        <v>1.5740000000000001E-3</v>
      </c>
      <c r="F33" s="15">
        <f t="shared" si="22"/>
        <v>6.2960000000000007E-5</v>
      </c>
      <c r="G33" s="15">
        <f t="shared" si="18"/>
        <v>2.2396760800000002</v>
      </c>
      <c r="H33" s="16" t="s">
        <v>78</v>
      </c>
    </row>
    <row r="34" spans="1:8">
      <c r="A34" s="12"/>
      <c r="B34" s="19" t="s">
        <v>81</v>
      </c>
      <c r="C34" s="17" t="s">
        <v>60</v>
      </c>
      <c r="D34" s="15">
        <f>D80*$G$80/(10^6)</f>
        <v>2.1815639999999998</v>
      </c>
      <c r="E34" s="15">
        <f t="shared" ref="E34:F34" si="23">E80*$G$80/(10^6)</f>
        <v>3.7775999999999999E-3</v>
      </c>
      <c r="F34" s="15">
        <f t="shared" si="23"/>
        <v>6.2960000000000007E-5</v>
      </c>
      <c r="G34" s="15">
        <f t="shared" si="18"/>
        <v>2.29476608</v>
      </c>
      <c r="H34" s="16" t="s">
        <v>78</v>
      </c>
    </row>
    <row r="35" spans="1:8">
      <c r="A35" s="10"/>
      <c r="B35" s="18" t="s">
        <v>83</v>
      </c>
      <c r="C35" s="17"/>
      <c r="D35" s="15"/>
      <c r="E35" s="15"/>
      <c r="F35" s="15"/>
      <c r="G35" s="15"/>
      <c r="H35" s="16"/>
    </row>
    <row r="36" spans="1:8">
      <c r="A36" s="10"/>
      <c r="B36" s="19" t="s">
        <v>77</v>
      </c>
      <c r="C36" s="17" t="s">
        <v>60</v>
      </c>
      <c r="D36" s="15">
        <f>D82*$G$82/(10^6)</f>
        <v>2.1815639999999998</v>
      </c>
      <c r="E36" s="15">
        <f t="shared" ref="E36:F36" si="24">E82*$G$82/(10^6)</f>
        <v>4.4072E-3</v>
      </c>
      <c r="F36" s="15">
        <f t="shared" si="24"/>
        <v>1.2592000000000001E-5</v>
      </c>
      <c r="G36" s="15">
        <f t="shared" si="18"/>
        <v>2.2954964160000002</v>
      </c>
      <c r="H36" s="16" t="s">
        <v>78</v>
      </c>
    </row>
    <row r="37" spans="1:8">
      <c r="A37" s="12"/>
      <c r="B37" s="19" t="s">
        <v>79</v>
      </c>
      <c r="C37" s="17" t="s">
        <v>60</v>
      </c>
      <c r="D37" s="15">
        <f>D83*$G$83/(10^6)</f>
        <v>2.1815639999999998</v>
      </c>
      <c r="E37" s="15">
        <f t="shared" ref="E37:F37" si="25">E83*$G$83/(10^6)</f>
        <v>5.3516000000000006E-3</v>
      </c>
      <c r="F37" s="15">
        <f t="shared" si="25"/>
        <v>1.2592000000000001E-5</v>
      </c>
      <c r="G37" s="15">
        <f t="shared" si="18"/>
        <v>2.3191064159999999</v>
      </c>
      <c r="H37" s="16" t="s">
        <v>78</v>
      </c>
    </row>
    <row r="38" spans="1:8">
      <c r="A38" s="12"/>
      <c r="B38" s="19" t="s">
        <v>80</v>
      </c>
      <c r="C38" s="17" t="s">
        <v>60</v>
      </c>
      <c r="D38" s="15">
        <f>D84*$G$84/(10^6)</f>
        <v>2.1815639999999998</v>
      </c>
      <c r="E38" s="15">
        <f t="shared" ref="E38:F38" si="26">E84*$G$84/(10^6)</f>
        <v>4.0924000000000004E-3</v>
      </c>
      <c r="F38" s="15">
        <f t="shared" si="26"/>
        <v>1.2592000000000001E-5</v>
      </c>
      <c r="G38" s="15">
        <f t="shared" si="18"/>
        <v>2.2876264160000002</v>
      </c>
      <c r="H38" s="16" t="s">
        <v>78</v>
      </c>
    </row>
    <row r="39" spans="1:8">
      <c r="A39" s="12"/>
      <c r="B39" s="19" t="s">
        <v>81</v>
      </c>
      <c r="C39" s="17" t="s">
        <v>60</v>
      </c>
      <c r="D39" s="15">
        <f>D85*$G$85/(10^6)</f>
        <v>2.1815639999999998</v>
      </c>
      <c r="E39" s="15">
        <f t="shared" ref="E39" si="27">E85*$G$85/(10^6)</f>
        <v>5.6663999999999994E-3</v>
      </c>
      <c r="F39" s="15">
        <f>F85*$G$85/(10^6)</f>
        <v>1.2592000000000001E-5</v>
      </c>
      <c r="G39" s="15">
        <f>D39+(E39*25)+(F39*298)</f>
        <v>2.3269764159999999</v>
      </c>
      <c r="H39" s="16" t="s">
        <v>78</v>
      </c>
    </row>
    <row r="40" spans="1:8">
      <c r="A40" s="10" t="s">
        <v>84</v>
      </c>
      <c r="B40" s="14"/>
      <c r="C40" s="13"/>
      <c r="D40" s="15"/>
      <c r="E40" s="15"/>
      <c r="F40" s="15"/>
      <c r="G40" s="15"/>
      <c r="H40" s="16"/>
    </row>
    <row r="41" spans="1:8">
      <c r="A41" s="10"/>
      <c r="B41" s="20" t="s">
        <v>76</v>
      </c>
      <c r="C41" s="13" t="s">
        <v>60</v>
      </c>
      <c r="D41" s="15">
        <f>D91*$G$91*10^-6</f>
        <v>2.6987220000000001</v>
      </c>
      <c r="E41" s="15">
        <f t="shared" ref="E41:F41" si="28">E91*$G$91*10^-6</f>
        <v>1.5114300000000001E-4</v>
      </c>
      <c r="F41" s="15">
        <f t="shared" si="28"/>
        <v>1.0416120000000001E-3</v>
      </c>
      <c r="G41" s="15">
        <f>D41+(E41*25)+(F41*298)</f>
        <v>3.0129009510000002</v>
      </c>
      <c r="H41" s="16" t="s">
        <v>85</v>
      </c>
    </row>
    <row r="42" spans="1:8">
      <c r="B42" s="21"/>
      <c r="C42" s="21"/>
      <c r="D42" s="22"/>
      <c r="E42" s="22"/>
      <c r="F42" s="22"/>
      <c r="G42" s="23"/>
    </row>
    <row r="43" spans="1:8" s="29" customFormat="1">
      <c r="A43" s="24" t="s">
        <v>54</v>
      </c>
      <c r="B43" s="25"/>
      <c r="C43" s="25"/>
      <c r="D43" s="26"/>
      <c r="E43" s="27"/>
      <c r="F43" s="26"/>
      <c r="G43" s="28"/>
    </row>
    <row r="44" spans="1:8">
      <c r="D44" s="30"/>
      <c r="E44" s="31" t="s">
        <v>86</v>
      </c>
      <c r="F44" s="31"/>
      <c r="G44" s="31" t="s">
        <v>87</v>
      </c>
    </row>
    <row r="45" spans="1:8" ht="14.25" customHeight="1">
      <c r="B45" s="14"/>
      <c r="C45" s="13"/>
      <c r="D45" s="63" t="s">
        <v>88</v>
      </c>
      <c r="E45" s="63"/>
      <c r="F45" s="63"/>
      <c r="G45" s="32" t="s">
        <v>89</v>
      </c>
    </row>
    <row r="46" spans="1:8">
      <c r="B46" s="14"/>
      <c r="C46" s="13" t="s">
        <v>90</v>
      </c>
      <c r="D46" s="33" t="s">
        <v>91</v>
      </c>
      <c r="E46" s="13" t="s">
        <v>92</v>
      </c>
      <c r="F46" s="13" t="s">
        <v>93</v>
      </c>
      <c r="G46" s="32" t="s">
        <v>94</v>
      </c>
    </row>
    <row r="47" spans="1:8">
      <c r="B47" s="14" t="s">
        <v>55</v>
      </c>
      <c r="C47" s="13" t="s">
        <v>56</v>
      </c>
      <c r="D47" s="34">
        <v>56100</v>
      </c>
      <c r="E47" s="35">
        <v>1</v>
      </c>
      <c r="F47" s="35">
        <v>0.1</v>
      </c>
      <c r="G47" s="36">
        <v>1.02</v>
      </c>
      <c r="H47" s="8" t="s">
        <v>95</v>
      </c>
    </row>
    <row r="48" spans="1:8">
      <c r="B48" s="14" t="s">
        <v>58</v>
      </c>
      <c r="C48" s="13" t="s">
        <v>38</v>
      </c>
      <c r="D48" s="34">
        <v>101000</v>
      </c>
      <c r="E48" s="35">
        <v>1</v>
      </c>
      <c r="F48" s="35">
        <v>1.5</v>
      </c>
      <c r="G48" s="36">
        <v>10.47</v>
      </c>
    </row>
    <row r="49" spans="1:8">
      <c r="B49" s="14" t="s">
        <v>59</v>
      </c>
      <c r="C49" s="13" t="s">
        <v>60</v>
      </c>
      <c r="D49" s="34">
        <v>77400</v>
      </c>
      <c r="E49" s="35">
        <v>3</v>
      </c>
      <c r="F49" s="35">
        <v>0.6</v>
      </c>
      <c r="G49" s="36">
        <v>39.770000000000003</v>
      </c>
    </row>
    <row r="50" spans="1:8">
      <c r="B50" s="14" t="s">
        <v>61</v>
      </c>
      <c r="C50" s="13" t="s">
        <v>60</v>
      </c>
      <c r="D50" s="34">
        <v>74100</v>
      </c>
      <c r="E50" s="35">
        <v>3</v>
      </c>
      <c r="F50" s="35">
        <v>0.6</v>
      </c>
      <c r="G50" s="36">
        <v>36.42</v>
      </c>
    </row>
    <row r="51" spans="1:8">
      <c r="B51" s="14" t="s">
        <v>62</v>
      </c>
      <c r="C51" s="13" t="s">
        <v>38</v>
      </c>
      <c r="D51" s="34">
        <v>98300</v>
      </c>
      <c r="E51" s="35">
        <v>1</v>
      </c>
      <c r="F51" s="35">
        <v>1.5</v>
      </c>
      <c r="G51" s="36">
        <v>31.4</v>
      </c>
    </row>
    <row r="52" spans="1:8">
      <c r="B52" s="14" t="s">
        <v>63</v>
      </c>
      <c r="C52" s="13" t="s">
        <v>38</v>
      </c>
      <c r="D52" s="34">
        <v>96100</v>
      </c>
      <c r="E52" s="35">
        <v>1</v>
      </c>
      <c r="F52" s="35">
        <v>1.5</v>
      </c>
      <c r="G52" s="36">
        <v>26.37</v>
      </c>
    </row>
    <row r="53" spans="1:8">
      <c r="B53" s="14" t="s">
        <v>64</v>
      </c>
      <c r="C53" s="13" t="s">
        <v>60</v>
      </c>
      <c r="D53" s="34">
        <v>71500</v>
      </c>
      <c r="E53" s="35">
        <v>3</v>
      </c>
      <c r="F53" s="35">
        <v>0.6</v>
      </c>
      <c r="G53" s="36">
        <v>34.53</v>
      </c>
    </row>
    <row r="54" spans="1:8">
      <c r="B54" s="14" t="s">
        <v>13</v>
      </c>
      <c r="C54" s="13" t="s">
        <v>60</v>
      </c>
      <c r="D54" s="34">
        <v>63100</v>
      </c>
      <c r="E54" s="35">
        <v>1</v>
      </c>
      <c r="F54" s="35">
        <v>0.1</v>
      </c>
      <c r="G54" s="36">
        <v>26.62</v>
      </c>
    </row>
    <row r="55" spans="1:8">
      <c r="D55" s="30"/>
      <c r="E55" s="30"/>
      <c r="F55" s="30"/>
      <c r="G55" s="37"/>
    </row>
    <row r="56" spans="1:8" s="29" customFormat="1">
      <c r="A56" s="24" t="s">
        <v>66</v>
      </c>
      <c r="B56" s="25"/>
      <c r="C56" s="25"/>
      <c r="D56" s="26"/>
      <c r="E56" s="27"/>
      <c r="F56" s="26"/>
      <c r="G56" s="28"/>
    </row>
    <row r="57" spans="1:8">
      <c r="D57" s="68" t="s">
        <v>86</v>
      </c>
      <c r="E57" s="68"/>
      <c r="F57" s="68"/>
      <c r="G57" s="31" t="s">
        <v>87</v>
      </c>
    </row>
    <row r="58" spans="1:8">
      <c r="B58" s="14"/>
      <c r="C58" s="12"/>
      <c r="D58" s="64" t="s">
        <v>88</v>
      </c>
      <c r="E58" s="65"/>
      <c r="F58" s="66"/>
      <c r="G58" s="32" t="s">
        <v>89</v>
      </c>
    </row>
    <row r="59" spans="1:8">
      <c r="B59" s="14"/>
      <c r="C59" s="17" t="s">
        <v>90</v>
      </c>
      <c r="D59" s="13" t="s">
        <v>91</v>
      </c>
      <c r="E59" s="33" t="s">
        <v>92</v>
      </c>
      <c r="F59" s="13" t="s">
        <v>93</v>
      </c>
      <c r="G59" s="32" t="s">
        <v>94</v>
      </c>
    </row>
    <row r="60" spans="1:8">
      <c r="B60" s="14" t="s">
        <v>67</v>
      </c>
      <c r="C60" s="17" t="s">
        <v>60</v>
      </c>
      <c r="D60" s="13">
        <v>69300</v>
      </c>
      <c r="E60" s="34">
        <v>33</v>
      </c>
      <c r="F60" s="35">
        <v>3.2</v>
      </c>
      <c r="G60" s="36">
        <v>31.48</v>
      </c>
      <c r="H60" s="8" t="s">
        <v>96</v>
      </c>
    </row>
    <row r="61" spans="1:8">
      <c r="B61" s="14" t="s">
        <v>69</v>
      </c>
      <c r="C61" s="17" t="s">
        <v>60</v>
      </c>
      <c r="D61" s="13">
        <v>69300</v>
      </c>
      <c r="E61" s="34">
        <v>25</v>
      </c>
      <c r="F61" s="35">
        <v>8</v>
      </c>
      <c r="G61" s="36">
        <v>31.48</v>
      </c>
    </row>
    <row r="62" spans="1:8">
      <c r="B62" s="14" t="s">
        <v>70</v>
      </c>
      <c r="C62" s="17" t="s">
        <v>60</v>
      </c>
      <c r="D62" s="13">
        <v>69300</v>
      </c>
      <c r="E62" s="34">
        <v>3.8</v>
      </c>
      <c r="F62" s="35">
        <v>5.7</v>
      </c>
      <c r="G62" s="36">
        <v>31.48</v>
      </c>
    </row>
    <row r="63" spans="1:8">
      <c r="B63" s="14" t="s">
        <v>71</v>
      </c>
      <c r="C63" s="17" t="s">
        <v>60</v>
      </c>
      <c r="D63" s="13">
        <v>74100</v>
      </c>
      <c r="E63" s="34">
        <v>3.9</v>
      </c>
      <c r="F63" s="35">
        <v>3.9</v>
      </c>
      <c r="G63" s="36">
        <f>G50</f>
        <v>36.42</v>
      </c>
    </row>
    <row r="64" spans="1:8">
      <c r="B64" s="14" t="s">
        <v>72</v>
      </c>
      <c r="C64" s="17" t="s">
        <v>38</v>
      </c>
      <c r="D64" s="13">
        <v>56100</v>
      </c>
      <c r="E64" s="34">
        <v>92</v>
      </c>
      <c r="F64" s="35">
        <v>3</v>
      </c>
      <c r="G64" s="36">
        <v>37.9</v>
      </c>
      <c r="H64" s="8" t="s">
        <v>97</v>
      </c>
    </row>
    <row r="65" spans="1:7">
      <c r="B65" s="14" t="s">
        <v>74</v>
      </c>
      <c r="C65" s="17" t="s">
        <v>60</v>
      </c>
      <c r="D65" s="13">
        <v>63100</v>
      </c>
      <c r="E65" s="34">
        <v>62</v>
      </c>
      <c r="F65" s="35">
        <v>0.2</v>
      </c>
      <c r="G65" s="36">
        <f>G54</f>
        <v>26.62</v>
      </c>
    </row>
    <row r="66" spans="1:7">
      <c r="D66" s="30"/>
      <c r="E66" s="30"/>
      <c r="F66" s="30"/>
      <c r="G66" s="30"/>
    </row>
    <row r="67" spans="1:7" s="29" customFormat="1">
      <c r="A67" s="24" t="s">
        <v>98</v>
      </c>
      <c r="B67" s="25"/>
      <c r="C67" s="25"/>
      <c r="D67" s="26"/>
      <c r="E67" s="27"/>
      <c r="F67" s="26"/>
      <c r="G67" s="28"/>
    </row>
    <row r="68" spans="1:7">
      <c r="D68" s="68" t="s">
        <v>86</v>
      </c>
      <c r="E68" s="68"/>
      <c r="F68" s="68"/>
      <c r="G68" s="31" t="s">
        <v>87</v>
      </c>
    </row>
    <row r="69" spans="1:7">
      <c r="B69" s="14"/>
      <c r="C69" s="12"/>
      <c r="D69" s="64" t="s">
        <v>88</v>
      </c>
      <c r="E69" s="65"/>
      <c r="F69" s="66"/>
      <c r="G69" s="32" t="s">
        <v>89</v>
      </c>
    </row>
    <row r="70" spans="1:7">
      <c r="B70" s="14"/>
      <c r="C70" s="17" t="s">
        <v>90</v>
      </c>
      <c r="D70" s="13" t="s">
        <v>91</v>
      </c>
      <c r="E70" s="33" t="s">
        <v>92</v>
      </c>
      <c r="F70" s="13" t="s">
        <v>93</v>
      </c>
      <c r="G70" s="32" t="s">
        <v>94</v>
      </c>
    </row>
    <row r="71" spans="1:7">
      <c r="B71" s="18" t="s">
        <v>76</v>
      </c>
      <c r="C71" s="17"/>
      <c r="D71" s="13"/>
      <c r="E71" s="34"/>
      <c r="F71" s="35"/>
      <c r="G71" s="36"/>
    </row>
    <row r="72" spans="1:7">
      <c r="B72" s="19" t="s">
        <v>77</v>
      </c>
      <c r="C72" s="17" t="s">
        <v>60</v>
      </c>
      <c r="D72" s="13">
        <v>74100</v>
      </c>
      <c r="E72" s="34">
        <v>4.1500000000000004</v>
      </c>
      <c r="F72" s="35">
        <v>28.6</v>
      </c>
      <c r="G72" s="36">
        <v>36.42</v>
      </c>
    </row>
    <row r="73" spans="1:7">
      <c r="B73" s="19" t="s">
        <v>79</v>
      </c>
      <c r="C73" s="17" t="s">
        <v>60</v>
      </c>
      <c r="D73" s="13">
        <v>74100</v>
      </c>
      <c r="E73" s="34">
        <v>4.1500000000000004</v>
      </c>
      <c r="F73" s="35">
        <v>28.6</v>
      </c>
      <c r="G73" s="36">
        <v>36.42</v>
      </c>
    </row>
    <row r="74" spans="1:7">
      <c r="B74" s="19" t="s">
        <v>80</v>
      </c>
      <c r="C74" s="17" t="s">
        <v>60</v>
      </c>
      <c r="D74" s="13">
        <v>74100</v>
      </c>
      <c r="E74" s="34">
        <v>4.1500000000000004</v>
      </c>
      <c r="F74" s="35">
        <v>28.6</v>
      </c>
      <c r="G74" s="36">
        <v>36.42</v>
      </c>
    </row>
    <row r="75" spans="1:7">
      <c r="B75" s="19" t="s">
        <v>81</v>
      </c>
      <c r="C75" s="17" t="s">
        <v>60</v>
      </c>
      <c r="D75" s="13">
        <v>74100</v>
      </c>
      <c r="E75" s="34">
        <v>4.1500000000000004</v>
      </c>
      <c r="F75" s="35">
        <v>28.6</v>
      </c>
      <c r="G75" s="36">
        <v>36.42</v>
      </c>
    </row>
    <row r="76" spans="1:7">
      <c r="B76" s="18" t="s">
        <v>82</v>
      </c>
      <c r="C76" s="17"/>
      <c r="D76" s="13"/>
      <c r="E76" s="34"/>
      <c r="F76" s="35"/>
      <c r="G76" s="36"/>
    </row>
    <row r="77" spans="1:7">
      <c r="B77" s="19" t="s">
        <v>77</v>
      </c>
      <c r="C77" s="17" t="s">
        <v>60</v>
      </c>
      <c r="D77" s="36">
        <v>69300</v>
      </c>
      <c r="E77" s="36">
        <v>80</v>
      </c>
      <c r="F77" s="36">
        <v>2</v>
      </c>
      <c r="G77" s="36">
        <v>31.48</v>
      </c>
    </row>
    <row r="78" spans="1:7">
      <c r="B78" s="19" t="s">
        <v>79</v>
      </c>
      <c r="C78" s="17" t="s">
        <v>60</v>
      </c>
      <c r="D78" s="36">
        <v>69300</v>
      </c>
      <c r="E78" s="36"/>
      <c r="F78" s="36"/>
      <c r="G78" s="36">
        <v>31.48</v>
      </c>
    </row>
    <row r="79" spans="1:7">
      <c r="B79" s="19" t="s">
        <v>80</v>
      </c>
      <c r="C79" s="17" t="s">
        <v>60</v>
      </c>
      <c r="D79" s="36">
        <v>69300</v>
      </c>
      <c r="E79" s="36">
        <v>50</v>
      </c>
      <c r="F79" s="36">
        <v>2</v>
      </c>
      <c r="G79" s="36">
        <v>31.48</v>
      </c>
    </row>
    <row r="80" spans="1:7">
      <c r="B80" s="19" t="s">
        <v>81</v>
      </c>
      <c r="C80" s="17" t="s">
        <v>60</v>
      </c>
      <c r="D80" s="36">
        <v>69300</v>
      </c>
      <c r="E80" s="36">
        <v>120</v>
      </c>
      <c r="F80" s="36">
        <v>2</v>
      </c>
      <c r="G80" s="36">
        <v>31.48</v>
      </c>
    </row>
    <row r="81" spans="1:7">
      <c r="B81" s="18" t="s">
        <v>83</v>
      </c>
      <c r="C81" s="12"/>
      <c r="D81" s="38"/>
      <c r="E81" s="38"/>
      <c r="F81" s="38"/>
      <c r="G81" s="38"/>
    </row>
    <row r="82" spans="1:7">
      <c r="B82" s="19" t="s">
        <v>77</v>
      </c>
      <c r="C82" s="17" t="s">
        <v>60</v>
      </c>
      <c r="D82" s="36">
        <v>69300</v>
      </c>
      <c r="E82" s="36">
        <v>140</v>
      </c>
      <c r="F82" s="36">
        <v>0.4</v>
      </c>
      <c r="G82" s="36">
        <v>31.48</v>
      </c>
    </row>
    <row r="83" spans="1:7">
      <c r="B83" s="19" t="s">
        <v>79</v>
      </c>
      <c r="C83" s="17" t="s">
        <v>60</v>
      </c>
      <c r="D83" s="36">
        <v>69300</v>
      </c>
      <c r="E83" s="36">
        <v>170</v>
      </c>
      <c r="F83" s="36">
        <v>0.4</v>
      </c>
      <c r="G83" s="36">
        <v>31.48</v>
      </c>
    </row>
    <row r="84" spans="1:7">
      <c r="B84" s="19" t="s">
        <v>80</v>
      </c>
      <c r="C84" s="17" t="s">
        <v>60</v>
      </c>
      <c r="D84" s="36">
        <v>69300</v>
      </c>
      <c r="E84" s="36">
        <v>130</v>
      </c>
      <c r="F84" s="36">
        <v>0.4</v>
      </c>
      <c r="G84" s="36">
        <v>31.48</v>
      </c>
    </row>
    <row r="85" spans="1:7">
      <c r="B85" s="19" t="s">
        <v>81</v>
      </c>
      <c r="C85" s="17" t="s">
        <v>60</v>
      </c>
      <c r="D85" s="36">
        <v>69300</v>
      </c>
      <c r="E85" s="36">
        <v>180</v>
      </c>
      <c r="F85" s="36">
        <v>0.4</v>
      </c>
      <c r="G85" s="36">
        <v>31.48</v>
      </c>
    </row>
    <row r="86" spans="1:7">
      <c r="D86" s="30"/>
      <c r="E86" s="30"/>
      <c r="F86" s="30"/>
      <c r="G86" s="30"/>
    </row>
    <row r="87" spans="1:7" s="29" customFormat="1">
      <c r="A87" s="24" t="s">
        <v>66</v>
      </c>
      <c r="B87" s="25"/>
      <c r="C87" s="25"/>
      <c r="D87" s="26"/>
      <c r="E87" s="27"/>
      <c r="F87" s="26"/>
      <c r="G87" s="28"/>
    </row>
    <row r="88" spans="1:7">
      <c r="D88" s="68" t="s">
        <v>86</v>
      </c>
      <c r="E88" s="68"/>
      <c r="F88" s="68"/>
      <c r="G88" s="31" t="s">
        <v>87</v>
      </c>
    </row>
    <row r="89" spans="1:7">
      <c r="B89" s="14"/>
      <c r="C89" s="12"/>
      <c r="D89" s="64" t="s">
        <v>88</v>
      </c>
      <c r="E89" s="65"/>
      <c r="F89" s="66"/>
      <c r="G89" s="32" t="s">
        <v>89</v>
      </c>
    </row>
    <row r="90" spans="1:7">
      <c r="B90" s="14"/>
      <c r="C90" s="17" t="s">
        <v>90</v>
      </c>
      <c r="D90" s="13" t="s">
        <v>91</v>
      </c>
      <c r="E90" s="33" t="s">
        <v>92</v>
      </c>
      <c r="F90" s="13" t="s">
        <v>93</v>
      </c>
      <c r="G90" s="32" t="s">
        <v>94</v>
      </c>
    </row>
    <row r="91" spans="1:7">
      <c r="B91" s="14" t="s">
        <v>71</v>
      </c>
      <c r="C91" s="17" t="s">
        <v>60</v>
      </c>
      <c r="D91" s="34">
        <v>74100</v>
      </c>
      <c r="E91" s="34">
        <v>4.1500000000000004</v>
      </c>
      <c r="F91" s="35">
        <v>28.6</v>
      </c>
      <c r="G91" s="36">
        <v>36.42</v>
      </c>
    </row>
    <row r="92" spans="1:7">
      <c r="D92" s="30"/>
      <c r="E92" s="30"/>
      <c r="F92" s="30"/>
      <c r="G92" s="30"/>
    </row>
    <row r="93" spans="1:7">
      <c r="D93" s="30"/>
      <c r="E93" s="30"/>
      <c r="F93" s="30"/>
      <c r="G93" s="30"/>
    </row>
    <row r="94" spans="1:7">
      <c r="D94" s="30"/>
      <c r="E94" s="30"/>
      <c r="F94" s="30"/>
      <c r="G94" s="30"/>
    </row>
    <row r="95" spans="1:7">
      <c r="D95" s="30"/>
      <c r="E95" s="30"/>
      <c r="F95" s="30"/>
      <c r="G95" s="30"/>
    </row>
    <row r="96" spans="1:7">
      <c r="D96" s="30"/>
      <c r="E96" s="30"/>
      <c r="F96" s="30"/>
      <c r="G96" s="30"/>
    </row>
    <row r="97" spans="4:7">
      <c r="D97" s="30"/>
      <c r="E97" s="30"/>
      <c r="F97" s="30"/>
      <c r="G97" s="30"/>
    </row>
    <row r="98" spans="4:7">
      <c r="D98" s="30"/>
      <c r="E98" s="30"/>
      <c r="F98" s="30"/>
      <c r="G98" s="30"/>
    </row>
    <row r="99" spans="4:7">
      <c r="D99" s="30"/>
      <c r="E99" s="30"/>
      <c r="F99" s="30"/>
      <c r="G99" s="30"/>
    </row>
    <row r="100" spans="4:7">
      <c r="D100" s="30"/>
      <c r="E100" s="30"/>
      <c r="F100" s="30"/>
      <c r="G100" s="30"/>
    </row>
    <row r="101" spans="4:7">
      <c r="D101" s="30"/>
      <c r="E101" s="30"/>
      <c r="F101" s="30"/>
      <c r="G101" s="30"/>
    </row>
    <row r="102" spans="4:7">
      <c r="D102" s="30"/>
      <c r="E102" s="30"/>
      <c r="F102" s="30"/>
      <c r="G102" s="30"/>
    </row>
    <row r="103" spans="4:7">
      <c r="D103" s="30"/>
      <c r="E103" s="30"/>
      <c r="F103" s="30"/>
      <c r="G103" s="30"/>
    </row>
    <row r="104" spans="4:7">
      <c r="D104" s="30"/>
      <c r="E104" s="30"/>
      <c r="F104" s="30"/>
      <c r="G104" s="30"/>
    </row>
    <row r="105" spans="4:7">
      <c r="D105" s="30"/>
      <c r="E105" s="30"/>
      <c r="F105" s="30"/>
      <c r="G105" s="30"/>
    </row>
    <row r="106" spans="4:7">
      <c r="D106" s="30"/>
      <c r="E106" s="30"/>
      <c r="F106" s="30"/>
      <c r="G106" s="30"/>
    </row>
    <row r="107" spans="4:7">
      <c r="D107" s="30"/>
      <c r="E107" s="30"/>
      <c r="F107" s="30"/>
      <c r="G107" s="30"/>
    </row>
    <row r="108" spans="4:7">
      <c r="D108" s="30"/>
      <c r="E108" s="30"/>
      <c r="F108" s="30"/>
      <c r="G108" s="30"/>
    </row>
    <row r="109" spans="4:7">
      <c r="D109" s="30"/>
      <c r="E109" s="30"/>
      <c r="F109" s="30"/>
      <c r="G109" s="30"/>
    </row>
    <row r="110" spans="4:7">
      <c r="D110" s="30"/>
      <c r="E110" s="30"/>
      <c r="F110" s="30"/>
      <c r="G110" s="30"/>
    </row>
    <row r="111" spans="4:7">
      <c r="D111" s="30"/>
      <c r="E111" s="30"/>
      <c r="F111" s="30"/>
      <c r="G111" s="30"/>
    </row>
    <row r="112" spans="4:7">
      <c r="D112" s="30"/>
      <c r="E112" s="30"/>
      <c r="F112" s="30"/>
      <c r="G112" s="30"/>
    </row>
    <row r="113" spans="4:7">
      <c r="D113" s="30"/>
      <c r="E113" s="30"/>
      <c r="F113" s="30"/>
      <c r="G113" s="30"/>
    </row>
    <row r="114" spans="4:7">
      <c r="D114" s="30"/>
      <c r="E114" s="30"/>
      <c r="F114" s="30"/>
      <c r="G114" s="30"/>
    </row>
    <row r="115" spans="4:7">
      <c r="D115" s="30"/>
      <c r="E115" s="30"/>
      <c r="F115" s="30"/>
      <c r="G115" s="30"/>
    </row>
    <row r="116" spans="4:7">
      <c r="D116" s="30"/>
      <c r="E116" s="30"/>
      <c r="F116" s="30"/>
      <c r="G116" s="30"/>
    </row>
    <row r="117" spans="4:7">
      <c r="D117" s="30"/>
      <c r="E117" s="30"/>
      <c r="F117" s="30"/>
      <c r="G117" s="30"/>
    </row>
    <row r="118" spans="4:7">
      <c r="D118" s="30"/>
      <c r="E118" s="30"/>
      <c r="F118" s="30"/>
      <c r="G118" s="30"/>
    </row>
    <row r="119" spans="4:7">
      <c r="D119" s="30"/>
      <c r="E119" s="30"/>
      <c r="F119" s="30"/>
      <c r="G119" s="30"/>
    </row>
    <row r="120" spans="4:7">
      <c r="D120" s="30"/>
      <c r="E120" s="30"/>
      <c r="F120" s="30"/>
      <c r="G120" s="30"/>
    </row>
    <row r="121" spans="4:7">
      <c r="D121" s="30"/>
      <c r="E121" s="30"/>
      <c r="F121" s="30"/>
      <c r="G121" s="30"/>
    </row>
    <row r="122" spans="4:7">
      <c r="D122" s="30"/>
      <c r="E122" s="30"/>
      <c r="F122" s="30"/>
      <c r="G122" s="30"/>
    </row>
    <row r="123" spans="4:7">
      <c r="D123" s="30"/>
      <c r="E123" s="30"/>
      <c r="F123" s="30"/>
      <c r="G123" s="30"/>
    </row>
    <row r="124" spans="4:7">
      <c r="D124" s="30"/>
      <c r="E124" s="30"/>
      <c r="F124" s="30"/>
      <c r="G124" s="30"/>
    </row>
    <row r="125" spans="4:7">
      <c r="D125" s="30"/>
      <c r="E125" s="30"/>
      <c r="F125" s="30"/>
      <c r="G125" s="30"/>
    </row>
    <row r="126" spans="4:7">
      <c r="D126" s="30"/>
      <c r="E126" s="30"/>
      <c r="F126" s="30"/>
      <c r="G126" s="30"/>
    </row>
    <row r="127" spans="4:7">
      <c r="D127" s="30"/>
      <c r="E127" s="30"/>
      <c r="F127" s="30"/>
      <c r="G127" s="30"/>
    </row>
    <row r="128" spans="4:7">
      <c r="D128" s="30"/>
      <c r="E128" s="30"/>
      <c r="F128" s="30"/>
      <c r="G128" s="30"/>
    </row>
    <row r="129" spans="4:7">
      <c r="D129" s="30"/>
      <c r="E129" s="30"/>
      <c r="F129" s="30"/>
      <c r="G129" s="30"/>
    </row>
    <row r="130" spans="4:7">
      <c r="D130" s="30"/>
      <c r="E130" s="30"/>
      <c r="F130" s="30"/>
      <c r="G130" s="30"/>
    </row>
    <row r="131" spans="4:7">
      <c r="D131" s="30"/>
      <c r="E131" s="30"/>
      <c r="F131" s="30"/>
      <c r="G131" s="30"/>
    </row>
    <row r="132" spans="4:7">
      <c r="D132" s="30"/>
      <c r="E132" s="30"/>
      <c r="F132" s="30"/>
      <c r="G132" s="30"/>
    </row>
    <row r="133" spans="4:7">
      <c r="D133" s="30"/>
      <c r="E133" s="30"/>
      <c r="F133" s="30"/>
      <c r="G133" s="30"/>
    </row>
    <row r="134" spans="4:7">
      <c r="D134" s="30"/>
      <c r="E134" s="30"/>
      <c r="F134" s="30"/>
      <c r="G134" s="30"/>
    </row>
    <row r="135" spans="4:7">
      <c r="D135" s="30"/>
      <c r="E135" s="30"/>
      <c r="F135" s="30"/>
      <c r="G135" s="30"/>
    </row>
    <row r="136" spans="4:7">
      <c r="D136" s="30"/>
      <c r="E136" s="30"/>
      <c r="F136" s="30"/>
      <c r="G136" s="30"/>
    </row>
    <row r="137" spans="4:7">
      <c r="D137" s="30"/>
      <c r="E137" s="30"/>
      <c r="F137" s="30"/>
      <c r="G137" s="30"/>
    </row>
    <row r="138" spans="4:7">
      <c r="D138" s="30"/>
      <c r="E138" s="30"/>
      <c r="F138" s="30"/>
      <c r="G138" s="30"/>
    </row>
    <row r="139" spans="4:7">
      <c r="D139" s="30"/>
      <c r="E139" s="30"/>
      <c r="F139" s="30"/>
      <c r="G139" s="30"/>
    </row>
    <row r="140" spans="4:7">
      <c r="D140" s="30"/>
      <c r="E140" s="30"/>
      <c r="F140" s="30"/>
      <c r="G140" s="30"/>
    </row>
    <row r="141" spans="4:7">
      <c r="D141" s="30"/>
      <c r="E141" s="30"/>
      <c r="F141" s="30"/>
      <c r="G141" s="30"/>
    </row>
    <row r="142" spans="4:7">
      <c r="D142" s="30"/>
      <c r="E142" s="30"/>
      <c r="F142" s="30"/>
      <c r="G142" s="30"/>
    </row>
    <row r="143" spans="4:7">
      <c r="D143" s="30"/>
      <c r="E143" s="30"/>
      <c r="F143" s="30"/>
      <c r="G143" s="30"/>
    </row>
    <row r="144" spans="4:7">
      <c r="D144" s="30"/>
      <c r="E144" s="30"/>
      <c r="F144" s="30"/>
      <c r="G144" s="30"/>
    </row>
    <row r="145" spans="4:7">
      <c r="D145" s="30"/>
      <c r="E145" s="30"/>
      <c r="F145" s="30"/>
      <c r="G145" s="30"/>
    </row>
    <row r="146" spans="4:7">
      <c r="D146" s="30"/>
      <c r="E146" s="30"/>
      <c r="F146" s="30"/>
      <c r="G146" s="30"/>
    </row>
    <row r="147" spans="4:7">
      <c r="D147" s="30"/>
      <c r="E147" s="30"/>
      <c r="F147" s="30"/>
      <c r="G147" s="30"/>
    </row>
    <row r="148" spans="4:7">
      <c r="D148" s="30"/>
      <c r="E148" s="30"/>
      <c r="F148" s="30"/>
      <c r="G148" s="30"/>
    </row>
    <row r="149" spans="4:7">
      <c r="D149" s="30"/>
      <c r="E149" s="30"/>
      <c r="F149" s="30"/>
      <c r="G149" s="30"/>
    </row>
    <row r="150" spans="4:7">
      <c r="D150" s="30"/>
      <c r="E150" s="30"/>
      <c r="F150" s="30"/>
      <c r="G150" s="30"/>
    </row>
    <row r="151" spans="4:7">
      <c r="D151" s="30"/>
      <c r="E151" s="30"/>
      <c r="F151" s="30"/>
      <c r="G151" s="30"/>
    </row>
    <row r="152" spans="4:7">
      <c r="D152" s="30"/>
      <c r="E152" s="30"/>
      <c r="F152" s="30"/>
      <c r="G152" s="30"/>
    </row>
    <row r="153" spans="4:7">
      <c r="D153" s="30"/>
      <c r="E153" s="30"/>
      <c r="F153" s="30"/>
      <c r="G153" s="30"/>
    </row>
    <row r="154" spans="4:7">
      <c r="D154" s="30"/>
      <c r="E154" s="30"/>
      <c r="F154" s="30"/>
      <c r="G154" s="30"/>
    </row>
    <row r="155" spans="4:7">
      <c r="D155" s="39"/>
      <c r="E155" s="39"/>
      <c r="F155" s="39"/>
      <c r="G155" s="39"/>
    </row>
    <row r="156" spans="4:7">
      <c r="D156" s="39"/>
      <c r="E156" s="39"/>
      <c r="F156" s="39"/>
      <c r="G156" s="39"/>
    </row>
    <row r="157" spans="4:7">
      <c r="D157" s="39"/>
      <c r="E157" s="39"/>
      <c r="F157" s="39"/>
      <c r="G157" s="39"/>
    </row>
    <row r="158" spans="4:7">
      <c r="D158" s="39"/>
      <c r="E158" s="39"/>
      <c r="F158" s="39"/>
      <c r="G158" s="39"/>
    </row>
    <row r="159" spans="4:7">
      <c r="D159" s="39"/>
      <c r="E159" s="39"/>
      <c r="F159" s="39"/>
      <c r="G159" s="39"/>
    </row>
    <row r="160" spans="4:7">
      <c r="D160" s="39"/>
      <c r="E160" s="39"/>
      <c r="F160" s="39"/>
      <c r="G160" s="39"/>
    </row>
    <row r="161" spans="4:7">
      <c r="D161" s="39"/>
      <c r="E161" s="39"/>
      <c r="F161" s="39"/>
      <c r="G161" s="39"/>
    </row>
    <row r="162" spans="4:7">
      <c r="D162" s="39"/>
      <c r="E162" s="39"/>
      <c r="F162" s="39"/>
      <c r="G162" s="39"/>
    </row>
    <row r="163" spans="4:7">
      <c r="D163" s="39"/>
      <c r="E163" s="39"/>
      <c r="F163" s="39"/>
      <c r="G163" s="39"/>
    </row>
  </sheetData>
  <sheetProtection password="BC62" sheet="1" objects="1" scenarios="1"/>
  <mergeCells count="12">
    <mergeCell ref="H2:H4"/>
    <mergeCell ref="D45:F45"/>
    <mergeCell ref="D89:F89"/>
    <mergeCell ref="A2:A4"/>
    <mergeCell ref="B2:B4"/>
    <mergeCell ref="C2:C4"/>
    <mergeCell ref="D2:G2"/>
    <mergeCell ref="D57:F57"/>
    <mergeCell ref="D58:F58"/>
    <mergeCell ref="D68:F68"/>
    <mergeCell ref="D69:F69"/>
    <mergeCell ref="D88:F88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2562</vt:lpstr>
      <vt:lpstr>2563</vt:lpstr>
      <vt:lpstr>TGO_EF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Panakarn</cp:lastModifiedBy>
  <cp:lastPrinted>2019-01-24T04:44:00Z</cp:lastPrinted>
  <dcterms:created xsi:type="dcterms:W3CDTF">2018-01-29T02:43:26Z</dcterms:created>
  <dcterms:modified xsi:type="dcterms:W3CDTF">2021-01-15T10:43:39Z</dcterms:modified>
</cp:coreProperties>
</file>